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-my.sharepoint.com/personal/slobodan_jovanovic_aers_rs/Documents/2026/"/>
    </mc:Choice>
  </mc:AlternateContent>
  <xr:revisionPtr revIDLastSave="0" documentId="8_{D05B91B9-1994-4865-A11E-121F8BD607BA}" xr6:coauthVersionLast="47" xr6:coauthVersionMax="47" xr10:uidLastSave="{00000000-0000-0000-0000-000000000000}"/>
  <bookViews>
    <workbookView xWindow="-120" yWindow="-120" windowWidth="25440" windowHeight="15390" tabRatio="878" xr2:uid="{A417C006-216F-4CC5-B6C2-CD0A765C8E78}"/>
  </bookViews>
  <sheets>
    <sheet name="Naslovna strana" sheetId="67" r:id="rId1"/>
    <sheet name="1. Ulazni tehnicki podaci" sheetId="84" r:id="rId2"/>
    <sheet name="2. Ulazni ekonomski podaci" sheetId="86" r:id="rId3"/>
    <sheet name="3. Ostali parametri" sheetId="103" r:id="rId4"/>
    <sheet name="4. Godinje Tarife" sheetId="102" r:id="rId5"/>
    <sheet name="5. Kvartalne Tarife" sheetId="114" r:id="rId6"/>
    <sheet name="6. Mesečne Tarife" sheetId="111" r:id="rId7"/>
    <sheet name="7. Dnevne tarife" sheetId="112" r:id="rId8"/>
    <sheet name="8. Unutardnevne tarife" sheetId="113" r:id="rId9"/>
  </sheets>
  <externalReferences>
    <externalReference r:id="rId10"/>
  </externalReferences>
  <definedNames>
    <definedName name="asset_group_1">#REF!</definedName>
    <definedName name="asset_group_10">#REF!</definedName>
    <definedName name="asset_group_11">#REF!</definedName>
    <definedName name="asset_group_12">#REF!</definedName>
    <definedName name="asset_group_13">#REF!</definedName>
    <definedName name="asset_group_14">#REF!</definedName>
    <definedName name="asset_group_15">#REF!</definedName>
    <definedName name="asset_group_2">#REF!</definedName>
    <definedName name="asset_group_3">#REF!</definedName>
    <definedName name="asset_group_4">#REF!</definedName>
    <definedName name="asset_group_5">#REF!</definedName>
    <definedName name="asset_group_6">#REF!</definedName>
    <definedName name="asset_group_7">#REF!</definedName>
    <definedName name="asset_group_8">#REF!</definedName>
    <definedName name="asset_group_9">#REF!</definedName>
    <definedName name="changing_cell" localSheetId="4">#REF!</definedName>
    <definedName name="changing_cell" localSheetId="5">#REF!</definedName>
    <definedName name="changing_cell" localSheetId="6">#REF!</definedName>
    <definedName name="changing_cell" localSheetId="7">#REF!</definedName>
    <definedName name="changing_cell" localSheetId="8">#REF!</definedName>
    <definedName name="changing_cell">#REF!</definedName>
    <definedName name="Company_name">'Naslovna strana'!#REF!</definedName>
    <definedName name="Demand_6___16_bar">#REF!</definedName>
    <definedName name="Demand_at___6_bar">#REF!</definedName>
    <definedName name="dumb">[1]Constants!$G$4</definedName>
    <definedName name="dummy">[1]Constants!$M$18</definedName>
    <definedName name="First_year">#REF!</definedName>
    <definedName name="flag" localSheetId="4">#REF!</definedName>
    <definedName name="flag" localSheetId="5">#REF!</definedName>
    <definedName name="flag" localSheetId="6">#REF!</definedName>
    <definedName name="flag" localSheetId="7">#REF!</definedName>
    <definedName name="flag" localSheetId="8">#REF!</definedName>
    <definedName name="flag">#REF!</definedName>
    <definedName name="flag_capex">#REF!</definedName>
    <definedName name="flag_depreciation" localSheetId="4">#REF!</definedName>
    <definedName name="flag_depreciation" localSheetId="5">#REF!</definedName>
    <definedName name="flag_depreciation" localSheetId="6">#REF!</definedName>
    <definedName name="flag_depreciation" localSheetId="7">#REF!</definedName>
    <definedName name="flag_depreciation" localSheetId="8">#REF!</definedName>
    <definedName name="flag_depreciation">#REF!</definedName>
    <definedName name="flag_p" localSheetId="4">#REF!</definedName>
    <definedName name="flag_p" localSheetId="5">#REF!</definedName>
    <definedName name="flag_p" localSheetId="6">#REF!</definedName>
    <definedName name="flag_p" localSheetId="7">#REF!</definedName>
    <definedName name="flag_p" localSheetId="8">#REF!</definedName>
    <definedName name="flag_p">#REF!</definedName>
    <definedName name="flag_s" localSheetId="4">#REF!</definedName>
    <definedName name="flag_s" localSheetId="5">#REF!</definedName>
    <definedName name="flag_s" localSheetId="6">#REF!</definedName>
    <definedName name="flag_s" localSheetId="7">#REF!</definedName>
    <definedName name="flag_s" localSheetId="8">#REF!</definedName>
    <definedName name="flag_s">#REF!</definedName>
    <definedName name="flag_smoothing" localSheetId="4">#REF!</definedName>
    <definedName name="flag_smoothing" localSheetId="5">#REF!</definedName>
    <definedName name="flag_smoothing" localSheetId="6">#REF!</definedName>
    <definedName name="flag_smoothing" localSheetId="7">#REF!</definedName>
    <definedName name="flag_smoothing" localSheetId="8">#REF!</definedName>
    <definedName name="flag_smoothing">#REF!</definedName>
    <definedName name="Kon">#REF!</definedName>
    <definedName name="life_asset1">#REF!</definedName>
    <definedName name="life_asset10">#REF!</definedName>
    <definedName name="life_asset11">#REF!</definedName>
    <definedName name="life_asset12">#REF!</definedName>
    <definedName name="life_asset13">#REF!</definedName>
    <definedName name="life_asset14">#REF!</definedName>
    <definedName name="life_asset15">#REF!</definedName>
    <definedName name="life_asset2">#REF!</definedName>
    <definedName name="life_asset3">#REF!</definedName>
    <definedName name="life_asset4">#REF!</definedName>
    <definedName name="life_asset5">#REF!</definedName>
    <definedName name="life_asset6">#REF!</definedName>
    <definedName name="life_asset7">#REF!</definedName>
    <definedName name="life_asset8">#REF!</definedName>
    <definedName name="life_asset9">#REF!</definedName>
    <definedName name="n" localSheetId="8">#REF!</definedName>
    <definedName name="n">#REF!</definedName>
    <definedName name="_xlnm.Print_Area" localSheetId="1">'1. Ulazni tehnicki podaci'!$B$1:$I$28</definedName>
    <definedName name="_xlnm.Print_Area" localSheetId="2">'2. Ulazni ekonomski podaci'!$B$1:$I$38</definedName>
    <definedName name="_xlnm.Print_Area" localSheetId="3">'3. Ostali parametri'!$B$1:$O$42</definedName>
    <definedName name="_xlnm.Print_Area" localSheetId="4">'4. Godinje Tarife'!$B$1:$I$25</definedName>
    <definedName name="_xlnm.Print_Area" localSheetId="5">'5. Kvartalne Tarife'!$B$1:$R$34</definedName>
    <definedName name="_xlnm.Print_Area" localSheetId="6">'6. Mesečne Tarife'!$B$1:$R$82</definedName>
    <definedName name="_xlnm.Print_Area" localSheetId="7">'7. Dnevne tarife'!$B$1:$R$82</definedName>
    <definedName name="_xlnm.Print_Area" localSheetId="8">'8. Unutardnevne tarife'!$B$1:$R$82</definedName>
    <definedName name="_xlnm.Print_Area" localSheetId="0">'Naslovna strana'!$B$1:$J$33</definedName>
    <definedName name="Target" localSheetId="4">#REF!</definedName>
    <definedName name="Target" localSheetId="5">#REF!</definedName>
    <definedName name="Target" localSheetId="6">#REF!</definedName>
    <definedName name="Target" localSheetId="7">#REF!</definedName>
    <definedName name="Target" localSheetId="8">#REF!</definedName>
    <definedName name="Target">#REF!</definedName>
    <definedName name="КККК" localSheetId="6">#REF!</definedName>
    <definedName name="КККК" localSheetId="7">#REF!</definedName>
    <definedName name="КККК" localSheetId="8">#REF!</definedName>
    <definedName name="ККК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14" l="1"/>
  <c r="B3" i="114"/>
  <c r="B4" i="113"/>
  <c r="B3" i="113"/>
  <c r="B4" i="112"/>
  <c r="B3" i="112"/>
  <c r="B4" i="111"/>
  <c r="B3" i="111"/>
  <c r="B4" i="103"/>
  <c r="B3" i="103"/>
  <c r="E20" i="86"/>
  <c r="E29" i="86" s="1"/>
  <c r="E13" i="102" s="1"/>
  <c r="E44" i="111" s="1"/>
  <c r="N44" i="111" s="1"/>
  <c r="E21" i="86"/>
  <c r="E37" i="86" s="1"/>
  <c r="I21" i="86"/>
  <c r="H21" i="86"/>
  <c r="G21" i="86"/>
  <c r="G37" i="86" s="1"/>
  <c r="G16" i="102"/>
  <c r="G24" i="102" s="1"/>
  <c r="F21" i="86"/>
  <c r="I20" i="86"/>
  <c r="I22" i="86" s="1"/>
  <c r="I29" i="86"/>
  <c r="H20" i="86"/>
  <c r="H28" i="86" s="1"/>
  <c r="H12" i="102"/>
  <c r="G20" i="86"/>
  <c r="F20" i="86"/>
  <c r="F27" i="86" s="1"/>
  <c r="H42" i="103"/>
  <c r="G42" i="103"/>
  <c r="F42" i="103"/>
  <c r="E42" i="103"/>
  <c r="D42" i="103"/>
  <c r="B4" i="102"/>
  <c r="B3" i="102"/>
  <c r="H37" i="86"/>
  <c r="H16" i="102"/>
  <c r="L35" i="86"/>
  <c r="K35" i="86"/>
  <c r="J35" i="86"/>
  <c r="G14" i="102"/>
  <c r="G55" i="111" s="1"/>
  <c r="P55" i="111" s="1"/>
  <c r="B4" i="86"/>
  <c r="B3" i="86"/>
  <c r="B4" i="84"/>
  <c r="B3" i="84"/>
  <c r="H14" i="102"/>
  <c r="I13" i="102"/>
  <c r="I44" i="112" s="1"/>
  <c r="R44" i="112" s="1"/>
  <c r="I28" i="86"/>
  <c r="I12" i="102"/>
  <c r="I32" i="113" s="1"/>
  <c r="R32" i="113" s="1"/>
  <c r="I14" i="102"/>
  <c r="I23" i="114" s="1"/>
  <c r="R23" i="114" s="1"/>
  <c r="G36" i="86"/>
  <c r="G15" i="102" s="1"/>
  <c r="H11" i="102"/>
  <c r="H19" i="113" s="1"/>
  <c r="Q19" i="113" s="1"/>
  <c r="I15" i="102"/>
  <c r="I37" i="86"/>
  <c r="I16" i="102"/>
  <c r="H13" i="102"/>
  <c r="H23" i="102" s="1"/>
  <c r="H15" i="102"/>
  <c r="H62" i="113" s="1"/>
  <c r="Q62" i="113" s="1"/>
  <c r="I11" i="102"/>
  <c r="I18" i="113" s="1"/>
  <c r="R18" i="113" s="1"/>
  <c r="F11" i="102"/>
  <c r="F16" i="111" s="1"/>
  <c r="O16" i="111" s="1"/>
  <c r="F29" i="86"/>
  <c r="F13" i="102"/>
  <c r="I27" i="86"/>
  <c r="I30" i="86" s="1"/>
  <c r="H36" i="86"/>
  <c r="E14" i="102"/>
  <c r="E55" i="111" s="1"/>
  <c r="N55" i="111" s="1"/>
  <c r="E16" i="102"/>
  <c r="E24" i="102" s="1"/>
  <c r="F35" i="86"/>
  <c r="F36" i="86"/>
  <c r="F15" i="102" s="1"/>
  <c r="F60" i="111" s="1"/>
  <c r="O60" i="111" s="1"/>
  <c r="F37" i="86"/>
  <c r="F16" i="102"/>
  <c r="F23" i="102"/>
  <c r="G25" i="102"/>
  <c r="E15" i="102"/>
  <c r="E25" i="102"/>
  <c r="F28" i="86" l="1"/>
  <c r="E35" i="86"/>
  <c r="E38" i="86" s="1"/>
  <c r="F22" i="86"/>
  <c r="H27" i="86"/>
  <c r="H30" i="86" s="1"/>
  <c r="E36" i="86"/>
  <c r="H29" i="86"/>
  <c r="G35" i="86"/>
  <c r="F33" i="114"/>
  <c r="O33" i="114" s="1"/>
  <c r="F81" i="113"/>
  <c r="O81" i="113" s="1"/>
  <c r="F77" i="113"/>
  <c r="O77" i="113" s="1"/>
  <c r="F73" i="113"/>
  <c r="O73" i="113" s="1"/>
  <c r="F34" i="114"/>
  <c r="O34" i="114" s="1"/>
  <c r="F80" i="113"/>
  <c r="O80" i="113" s="1"/>
  <c r="F76" i="113"/>
  <c r="O76" i="113" s="1"/>
  <c r="F72" i="113"/>
  <c r="O72" i="113" s="1"/>
  <c r="F79" i="113"/>
  <c r="O79" i="113" s="1"/>
  <c r="F75" i="113"/>
  <c r="O75" i="113" s="1"/>
  <c r="F71" i="113"/>
  <c r="O71" i="113" s="1"/>
  <c r="F31" i="114"/>
  <c r="O31" i="114" s="1"/>
  <c r="F82" i="113"/>
  <c r="O82" i="113" s="1"/>
  <c r="F80" i="112"/>
  <c r="O80" i="112" s="1"/>
  <c r="F76" i="112"/>
  <c r="O76" i="112" s="1"/>
  <c r="F72" i="112"/>
  <c r="O72" i="112" s="1"/>
  <c r="F78" i="113"/>
  <c r="O78" i="113" s="1"/>
  <c r="F79" i="112"/>
  <c r="O79" i="112" s="1"/>
  <c r="F75" i="112"/>
  <c r="O75" i="112" s="1"/>
  <c r="F71" i="112"/>
  <c r="O71" i="112" s="1"/>
  <c r="F74" i="113"/>
  <c r="O74" i="113" s="1"/>
  <c r="F82" i="112"/>
  <c r="O82" i="112" s="1"/>
  <c r="F78" i="112"/>
  <c r="O78" i="112" s="1"/>
  <c r="F74" i="112"/>
  <c r="O74" i="112" s="1"/>
  <c r="F82" i="111"/>
  <c r="O82" i="111" s="1"/>
  <c r="F78" i="111"/>
  <c r="O78" i="111" s="1"/>
  <c r="F74" i="111"/>
  <c r="O74" i="111" s="1"/>
  <c r="F32" i="114"/>
  <c r="O32" i="114" s="1"/>
  <c r="F81" i="112"/>
  <c r="O81" i="112" s="1"/>
  <c r="F81" i="111"/>
  <c r="O81" i="111" s="1"/>
  <c r="F77" i="111"/>
  <c r="O77" i="111" s="1"/>
  <c r="F73" i="111"/>
  <c r="O73" i="111" s="1"/>
  <c r="F77" i="112"/>
  <c r="O77" i="112" s="1"/>
  <c r="F80" i="111"/>
  <c r="O80" i="111" s="1"/>
  <c r="F76" i="111"/>
  <c r="O76" i="111" s="1"/>
  <c r="F72" i="111"/>
  <c r="O72" i="111" s="1"/>
  <c r="F73" i="112"/>
  <c r="O73" i="112" s="1"/>
  <c r="F79" i="111"/>
  <c r="O79" i="111" s="1"/>
  <c r="F75" i="111"/>
  <c r="O75" i="111" s="1"/>
  <c r="F71" i="111"/>
  <c r="O71" i="111" s="1"/>
  <c r="F20" i="114"/>
  <c r="O20" i="114" s="1"/>
  <c r="F19" i="114"/>
  <c r="O19" i="114" s="1"/>
  <c r="F21" i="114"/>
  <c r="O21" i="114" s="1"/>
  <c r="F45" i="113"/>
  <c r="O45" i="113" s="1"/>
  <c r="F41" i="113"/>
  <c r="O41" i="113" s="1"/>
  <c r="F37" i="113"/>
  <c r="O37" i="113" s="1"/>
  <c r="F22" i="114"/>
  <c r="O22" i="114" s="1"/>
  <c r="F44" i="113"/>
  <c r="O44" i="113" s="1"/>
  <c r="F40" i="113"/>
  <c r="O40" i="113" s="1"/>
  <c r="F36" i="113"/>
  <c r="O36" i="113" s="1"/>
  <c r="F43" i="113"/>
  <c r="O43" i="113" s="1"/>
  <c r="F39" i="113"/>
  <c r="O39" i="113" s="1"/>
  <c r="F35" i="113"/>
  <c r="O35" i="113" s="1"/>
  <c r="F42" i="113"/>
  <c r="O42" i="113" s="1"/>
  <c r="F46" i="112"/>
  <c r="O46" i="112" s="1"/>
  <c r="F42" i="112"/>
  <c r="O42" i="112" s="1"/>
  <c r="F38" i="112"/>
  <c r="O38" i="112" s="1"/>
  <c r="F38" i="113"/>
  <c r="O38" i="113" s="1"/>
  <c r="F45" i="112"/>
  <c r="O45" i="112" s="1"/>
  <c r="F41" i="112"/>
  <c r="O41" i="112" s="1"/>
  <c r="F37" i="112"/>
  <c r="O37" i="112" s="1"/>
  <c r="F44" i="112"/>
  <c r="O44" i="112" s="1"/>
  <c r="F40" i="112"/>
  <c r="O40" i="112" s="1"/>
  <c r="F36" i="112"/>
  <c r="O36" i="112" s="1"/>
  <c r="F46" i="113"/>
  <c r="O46" i="113" s="1"/>
  <c r="F43" i="112"/>
  <c r="O43" i="112" s="1"/>
  <c r="F39" i="112"/>
  <c r="O39" i="112" s="1"/>
  <c r="F35" i="112"/>
  <c r="O35" i="112" s="1"/>
  <c r="E69" i="113"/>
  <c r="N69" i="113" s="1"/>
  <c r="E65" i="113"/>
  <c r="N65" i="113" s="1"/>
  <c r="E61" i="113"/>
  <c r="N61" i="113" s="1"/>
  <c r="E28" i="114"/>
  <c r="N28" i="114" s="1"/>
  <c r="E30" i="114"/>
  <c r="N30" i="114" s="1"/>
  <c r="E29" i="114"/>
  <c r="N29" i="114" s="1"/>
  <c r="E68" i="113"/>
  <c r="N68" i="113" s="1"/>
  <c r="E64" i="113"/>
  <c r="N64" i="113" s="1"/>
  <c r="E60" i="113"/>
  <c r="N60" i="113" s="1"/>
  <c r="E27" i="114"/>
  <c r="N27" i="114" s="1"/>
  <c r="E67" i="113"/>
  <c r="N67" i="113" s="1"/>
  <c r="E63" i="113"/>
  <c r="N63" i="113" s="1"/>
  <c r="E59" i="113"/>
  <c r="N59" i="113" s="1"/>
  <c r="E70" i="113"/>
  <c r="N70" i="113" s="1"/>
  <c r="E69" i="112"/>
  <c r="N69" i="112" s="1"/>
  <c r="E65" i="112"/>
  <c r="N65" i="112" s="1"/>
  <c r="E61" i="112"/>
  <c r="N61" i="112" s="1"/>
  <c r="E66" i="113"/>
  <c r="N66" i="113" s="1"/>
  <c r="E68" i="112"/>
  <c r="N68" i="112" s="1"/>
  <c r="E64" i="112"/>
  <c r="N64" i="112" s="1"/>
  <c r="E60" i="112"/>
  <c r="N60" i="112" s="1"/>
  <c r="E62" i="113"/>
  <c r="N62" i="113" s="1"/>
  <c r="E67" i="112"/>
  <c r="N67" i="112" s="1"/>
  <c r="E63" i="112"/>
  <c r="N63" i="112" s="1"/>
  <c r="E59" i="112"/>
  <c r="N59" i="112" s="1"/>
  <c r="E67" i="111"/>
  <c r="N67" i="111" s="1"/>
  <c r="E63" i="111"/>
  <c r="N63" i="111" s="1"/>
  <c r="E70" i="112"/>
  <c r="N70" i="112" s="1"/>
  <c r="E70" i="111"/>
  <c r="N70" i="111" s="1"/>
  <c r="E66" i="111"/>
  <c r="N66" i="111" s="1"/>
  <c r="E62" i="111"/>
  <c r="N62" i="111" s="1"/>
  <c r="E66" i="112"/>
  <c r="N66" i="112" s="1"/>
  <c r="E69" i="111"/>
  <c r="N69" i="111" s="1"/>
  <c r="E65" i="111"/>
  <c r="N65" i="111" s="1"/>
  <c r="E61" i="111"/>
  <c r="N61" i="111" s="1"/>
  <c r="E62" i="112"/>
  <c r="N62" i="112" s="1"/>
  <c r="F25" i="102"/>
  <c r="E31" i="114"/>
  <c r="N31" i="114" s="1"/>
  <c r="E32" i="114"/>
  <c r="N32" i="114" s="1"/>
  <c r="E81" i="113"/>
  <c r="N81" i="113" s="1"/>
  <c r="E77" i="113"/>
  <c r="N77" i="113" s="1"/>
  <c r="E73" i="113"/>
  <c r="N73" i="113" s="1"/>
  <c r="E33" i="114"/>
  <c r="N33" i="114" s="1"/>
  <c r="E80" i="113"/>
  <c r="N80" i="113" s="1"/>
  <c r="E76" i="113"/>
  <c r="N76" i="113" s="1"/>
  <c r="E72" i="113"/>
  <c r="N72" i="113" s="1"/>
  <c r="E34" i="114"/>
  <c r="N34" i="114" s="1"/>
  <c r="E79" i="113"/>
  <c r="N79" i="113" s="1"/>
  <c r="E75" i="113"/>
  <c r="N75" i="113" s="1"/>
  <c r="E71" i="113"/>
  <c r="N71" i="113" s="1"/>
  <c r="E78" i="113"/>
  <c r="N78" i="113" s="1"/>
  <c r="E80" i="112"/>
  <c r="N80" i="112" s="1"/>
  <c r="E76" i="112"/>
  <c r="N76" i="112" s="1"/>
  <c r="E72" i="112"/>
  <c r="N72" i="112" s="1"/>
  <c r="E74" i="113"/>
  <c r="N74" i="113" s="1"/>
  <c r="E79" i="112"/>
  <c r="N79" i="112" s="1"/>
  <c r="E75" i="112"/>
  <c r="N75" i="112" s="1"/>
  <c r="E71" i="112"/>
  <c r="N71" i="112" s="1"/>
  <c r="E82" i="112"/>
  <c r="N82" i="112" s="1"/>
  <c r="E78" i="112"/>
  <c r="N78" i="112" s="1"/>
  <c r="E74" i="112"/>
  <c r="N74" i="112" s="1"/>
  <c r="E81" i="112"/>
  <c r="N81" i="112" s="1"/>
  <c r="E82" i="111"/>
  <c r="N82" i="111" s="1"/>
  <c r="E78" i="111"/>
  <c r="N78" i="111" s="1"/>
  <c r="E74" i="111"/>
  <c r="N74" i="111" s="1"/>
  <c r="E77" i="112"/>
  <c r="N77" i="112" s="1"/>
  <c r="E81" i="111"/>
  <c r="N81" i="111" s="1"/>
  <c r="E77" i="111"/>
  <c r="N77" i="111" s="1"/>
  <c r="E73" i="111"/>
  <c r="N73" i="111" s="1"/>
  <c r="E73" i="112"/>
  <c r="N73" i="112" s="1"/>
  <c r="E80" i="111"/>
  <c r="N80" i="111" s="1"/>
  <c r="E76" i="111"/>
  <c r="N76" i="111" s="1"/>
  <c r="E72" i="111"/>
  <c r="N72" i="111" s="1"/>
  <c r="E82" i="113"/>
  <c r="N82" i="113" s="1"/>
  <c r="E79" i="111"/>
  <c r="N79" i="111" s="1"/>
  <c r="E75" i="111"/>
  <c r="N75" i="111" s="1"/>
  <c r="E71" i="111"/>
  <c r="N71" i="111" s="1"/>
  <c r="I27" i="114"/>
  <c r="R27" i="114" s="1"/>
  <c r="I30" i="114"/>
  <c r="R30" i="114" s="1"/>
  <c r="I29" i="114"/>
  <c r="R29" i="114" s="1"/>
  <c r="I63" i="112"/>
  <c r="R63" i="112" s="1"/>
  <c r="I60" i="111"/>
  <c r="R60" i="111" s="1"/>
  <c r="G69" i="113"/>
  <c r="P69" i="113" s="1"/>
  <c r="G65" i="113"/>
  <c r="P65" i="113" s="1"/>
  <c r="G61" i="113"/>
  <c r="P61" i="113" s="1"/>
  <c r="G27" i="114"/>
  <c r="P27" i="114" s="1"/>
  <c r="G68" i="113"/>
  <c r="P68" i="113" s="1"/>
  <c r="G64" i="113"/>
  <c r="P64" i="113" s="1"/>
  <c r="G60" i="113"/>
  <c r="P60" i="113" s="1"/>
  <c r="G67" i="113"/>
  <c r="P67" i="113" s="1"/>
  <c r="G63" i="113"/>
  <c r="P63" i="113" s="1"/>
  <c r="G59" i="113"/>
  <c r="P59" i="113" s="1"/>
  <c r="G28" i="114"/>
  <c r="P28" i="114" s="1"/>
  <c r="G30" i="114"/>
  <c r="P30" i="114" s="1"/>
  <c r="G62" i="113"/>
  <c r="P62" i="113" s="1"/>
  <c r="G69" i="112"/>
  <c r="P69" i="112" s="1"/>
  <c r="G65" i="112"/>
  <c r="P65" i="112" s="1"/>
  <c r="G61" i="112"/>
  <c r="P61" i="112" s="1"/>
  <c r="G29" i="114"/>
  <c r="P29" i="114" s="1"/>
  <c r="G68" i="112"/>
  <c r="P68" i="112" s="1"/>
  <c r="G64" i="112"/>
  <c r="P64" i="112" s="1"/>
  <c r="G60" i="112"/>
  <c r="P60" i="112" s="1"/>
  <c r="G70" i="113"/>
  <c r="P70" i="113" s="1"/>
  <c r="G67" i="112"/>
  <c r="P67" i="112" s="1"/>
  <c r="G63" i="112"/>
  <c r="P63" i="112" s="1"/>
  <c r="G59" i="112"/>
  <c r="P59" i="112" s="1"/>
  <c r="G66" i="113"/>
  <c r="P66" i="113" s="1"/>
  <c r="G66" i="112"/>
  <c r="P66" i="112" s="1"/>
  <c r="G67" i="111"/>
  <c r="P67" i="111" s="1"/>
  <c r="G63" i="111"/>
  <c r="P63" i="111" s="1"/>
  <c r="G59" i="111"/>
  <c r="P59" i="111" s="1"/>
  <c r="G62" i="112"/>
  <c r="P62" i="112" s="1"/>
  <c r="G70" i="111"/>
  <c r="P70" i="111" s="1"/>
  <c r="G66" i="111"/>
  <c r="P66" i="111" s="1"/>
  <c r="G62" i="111"/>
  <c r="P62" i="111" s="1"/>
  <c r="G69" i="111"/>
  <c r="P69" i="111" s="1"/>
  <c r="G65" i="111"/>
  <c r="P65" i="111" s="1"/>
  <c r="G61" i="111"/>
  <c r="P61" i="111" s="1"/>
  <c r="G70" i="112"/>
  <c r="P70" i="112" s="1"/>
  <c r="G68" i="111"/>
  <c r="P68" i="111" s="1"/>
  <c r="G34" i="114"/>
  <c r="P34" i="114" s="1"/>
  <c r="G81" i="113"/>
  <c r="P81" i="113" s="1"/>
  <c r="G77" i="113"/>
  <c r="P77" i="113" s="1"/>
  <c r="G73" i="113"/>
  <c r="P73" i="113" s="1"/>
  <c r="G80" i="113"/>
  <c r="P80" i="113" s="1"/>
  <c r="G76" i="113"/>
  <c r="P76" i="113" s="1"/>
  <c r="G72" i="113"/>
  <c r="P72" i="113" s="1"/>
  <c r="G31" i="114"/>
  <c r="P31" i="114" s="1"/>
  <c r="G32" i="114"/>
  <c r="P32" i="114" s="1"/>
  <c r="G79" i="113"/>
  <c r="P79" i="113" s="1"/>
  <c r="G75" i="113"/>
  <c r="P75" i="113" s="1"/>
  <c r="G71" i="113"/>
  <c r="P71" i="113" s="1"/>
  <c r="G80" i="112"/>
  <c r="P80" i="112" s="1"/>
  <c r="G76" i="112"/>
  <c r="P76" i="112" s="1"/>
  <c r="G72" i="112"/>
  <c r="P72" i="112" s="1"/>
  <c r="G82" i="113"/>
  <c r="P82" i="113" s="1"/>
  <c r="G79" i="112"/>
  <c r="P79" i="112" s="1"/>
  <c r="G75" i="112"/>
  <c r="P75" i="112" s="1"/>
  <c r="G71" i="112"/>
  <c r="P71" i="112" s="1"/>
  <c r="G33" i="114"/>
  <c r="P33" i="114" s="1"/>
  <c r="G78" i="113"/>
  <c r="P78" i="113" s="1"/>
  <c r="G82" i="112"/>
  <c r="P82" i="112" s="1"/>
  <c r="G78" i="112"/>
  <c r="P78" i="112" s="1"/>
  <c r="G74" i="112"/>
  <c r="P74" i="112" s="1"/>
  <c r="G73" i="112"/>
  <c r="P73" i="112" s="1"/>
  <c r="G82" i="111"/>
  <c r="P82" i="111" s="1"/>
  <c r="G78" i="111"/>
  <c r="P78" i="111" s="1"/>
  <c r="G74" i="111"/>
  <c r="P74" i="111" s="1"/>
  <c r="G81" i="111"/>
  <c r="P81" i="111" s="1"/>
  <c r="G77" i="111"/>
  <c r="P77" i="111" s="1"/>
  <c r="G73" i="111"/>
  <c r="P73" i="111" s="1"/>
  <c r="G74" i="113"/>
  <c r="P74" i="113" s="1"/>
  <c r="G81" i="112"/>
  <c r="P81" i="112" s="1"/>
  <c r="G80" i="111"/>
  <c r="P80" i="111" s="1"/>
  <c r="G76" i="111"/>
  <c r="P76" i="111" s="1"/>
  <c r="G72" i="111"/>
  <c r="P72" i="111" s="1"/>
  <c r="G77" i="112"/>
  <c r="P77" i="112" s="1"/>
  <c r="G79" i="111"/>
  <c r="P79" i="111" s="1"/>
  <c r="G75" i="111"/>
  <c r="P75" i="111" s="1"/>
  <c r="G71" i="111"/>
  <c r="P71" i="111" s="1"/>
  <c r="F22" i="111"/>
  <c r="O22" i="111" s="1"/>
  <c r="F21" i="111"/>
  <c r="O21" i="111" s="1"/>
  <c r="F17" i="111"/>
  <c r="O17" i="111" s="1"/>
  <c r="F14" i="111"/>
  <c r="O14" i="111" s="1"/>
  <c r="E35" i="111"/>
  <c r="N35" i="111" s="1"/>
  <c r="E39" i="111"/>
  <c r="N39" i="111" s="1"/>
  <c r="E43" i="111"/>
  <c r="N43" i="111" s="1"/>
  <c r="F35" i="111"/>
  <c r="O35" i="111" s="1"/>
  <c r="F39" i="111"/>
  <c r="O39" i="111" s="1"/>
  <c r="F43" i="111"/>
  <c r="O43" i="111" s="1"/>
  <c r="E52" i="111"/>
  <c r="N52" i="111" s="1"/>
  <c r="G52" i="111"/>
  <c r="P52" i="111" s="1"/>
  <c r="E68" i="111"/>
  <c r="N68" i="111" s="1"/>
  <c r="G60" i="111"/>
  <c r="P60" i="111" s="1"/>
  <c r="H51" i="113"/>
  <c r="Q51" i="113" s="1"/>
  <c r="H58" i="111"/>
  <c r="F13" i="111"/>
  <c r="O13" i="111" s="1"/>
  <c r="F18" i="111"/>
  <c r="O18" i="111" s="1"/>
  <c r="E36" i="111"/>
  <c r="N36" i="111" s="1"/>
  <c r="E40" i="111"/>
  <c r="N40" i="111" s="1"/>
  <c r="F36" i="111"/>
  <c r="O36" i="111" s="1"/>
  <c r="F40" i="111"/>
  <c r="O40" i="111" s="1"/>
  <c r="F44" i="111"/>
  <c r="O44" i="111" s="1"/>
  <c r="E47" i="111"/>
  <c r="N47" i="111" s="1"/>
  <c r="G47" i="111"/>
  <c r="P47" i="111" s="1"/>
  <c r="E59" i="111"/>
  <c r="N59" i="111" s="1"/>
  <c r="G64" i="111"/>
  <c r="P64" i="111" s="1"/>
  <c r="F30" i="114"/>
  <c r="O30" i="114" s="1"/>
  <c r="F29" i="114"/>
  <c r="O29" i="114" s="1"/>
  <c r="F69" i="113"/>
  <c r="O69" i="113" s="1"/>
  <c r="F65" i="113"/>
  <c r="O65" i="113" s="1"/>
  <c r="F61" i="113"/>
  <c r="O61" i="113" s="1"/>
  <c r="F68" i="113"/>
  <c r="O68" i="113" s="1"/>
  <c r="F64" i="113"/>
  <c r="O64" i="113" s="1"/>
  <c r="F60" i="113"/>
  <c r="O60" i="113" s="1"/>
  <c r="F28" i="114"/>
  <c r="O28" i="114" s="1"/>
  <c r="F27" i="114"/>
  <c r="O27" i="114" s="1"/>
  <c r="F67" i="113"/>
  <c r="O67" i="113" s="1"/>
  <c r="F63" i="113"/>
  <c r="O63" i="113" s="1"/>
  <c r="F59" i="113"/>
  <c r="O59" i="113" s="1"/>
  <c r="F69" i="112"/>
  <c r="O69" i="112" s="1"/>
  <c r="F65" i="112"/>
  <c r="O65" i="112" s="1"/>
  <c r="F61" i="112"/>
  <c r="O61" i="112" s="1"/>
  <c r="F70" i="113"/>
  <c r="O70" i="113" s="1"/>
  <c r="F68" i="112"/>
  <c r="O68" i="112" s="1"/>
  <c r="F64" i="112"/>
  <c r="O64" i="112" s="1"/>
  <c r="F60" i="112"/>
  <c r="O60" i="112" s="1"/>
  <c r="F66" i="113"/>
  <c r="O66" i="113" s="1"/>
  <c r="F67" i="112"/>
  <c r="O67" i="112" s="1"/>
  <c r="F63" i="112"/>
  <c r="O63" i="112" s="1"/>
  <c r="F59" i="112"/>
  <c r="O59" i="112" s="1"/>
  <c r="F62" i="112"/>
  <c r="O62" i="112" s="1"/>
  <c r="F67" i="111"/>
  <c r="O67" i="111" s="1"/>
  <c r="F63" i="111"/>
  <c r="O63" i="111" s="1"/>
  <c r="F59" i="111"/>
  <c r="O59" i="111" s="1"/>
  <c r="F62" i="113"/>
  <c r="O62" i="113" s="1"/>
  <c r="F70" i="111"/>
  <c r="O70" i="111" s="1"/>
  <c r="F66" i="111"/>
  <c r="O66" i="111" s="1"/>
  <c r="F62" i="111"/>
  <c r="O62" i="111" s="1"/>
  <c r="F70" i="112"/>
  <c r="O70" i="112" s="1"/>
  <c r="F69" i="111"/>
  <c r="O69" i="111" s="1"/>
  <c r="F65" i="111"/>
  <c r="O65" i="111" s="1"/>
  <c r="F61" i="111"/>
  <c r="O61" i="111" s="1"/>
  <c r="F66" i="112"/>
  <c r="O66" i="112" s="1"/>
  <c r="E25" i="114"/>
  <c r="N25" i="114" s="1"/>
  <c r="E57" i="113"/>
  <c r="N57" i="113" s="1"/>
  <c r="E53" i="113"/>
  <c r="N53" i="113" s="1"/>
  <c r="E49" i="113"/>
  <c r="N49" i="113" s="1"/>
  <c r="E23" i="114"/>
  <c r="N23" i="114" s="1"/>
  <c r="E26" i="114"/>
  <c r="N26" i="114" s="1"/>
  <c r="E56" i="113"/>
  <c r="N56" i="113" s="1"/>
  <c r="E52" i="113"/>
  <c r="N52" i="113" s="1"/>
  <c r="E48" i="113"/>
  <c r="N48" i="113" s="1"/>
  <c r="E55" i="113"/>
  <c r="N55" i="113" s="1"/>
  <c r="E51" i="113"/>
  <c r="N51" i="113" s="1"/>
  <c r="E47" i="113"/>
  <c r="N47" i="113" s="1"/>
  <c r="E24" i="114"/>
  <c r="N24" i="114" s="1"/>
  <c r="E57" i="112"/>
  <c r="N57" i="112" s="1"/>
  <c r="E53" i="112"/>
  <c r="N53" i="112" s="1"/>
  <c r="E49" i="112"/>
  <c r="N49" i="112" s="1"/>
  <c r="E58" i="113"/>
  <c r="N58" i="113" s="1"/>
  <c r="E56" i="112"/>
  <c r="N56" i="112" s="1"/>
  <c r="E52" i="112"/>
  <c r="N52" i="112" s="1"/>
  <c r="E48" i="112"/>
  <c r="N48" i="112" s="1"/>
  <c r="E54" i="113"/>
  <c r="N54" i="113" s="1"/>
  <c r="E55" i="112"/>
  <c r="N55" i="112" s="1"/>
  <c r="E51" i="112"/>
  <c r="N51" i="112" s="1"/>
  <c r="E47" i="112"/>
  <c r="N47" i="112" s="1"/>
  <c r="E50" i="113"/>
  <c r="N50" i="113" s="1"/>
  <c r="E50" i="112"/>
  <c r="N50" i="112" s="1"/>
  <c r="E58" i="111"/>
  <c r="N58" i="111" s="1"/>
  <c r="E54" i="111"/>
  <c r="N54" i="111" s="1"/>
  <c r="E50" i="111"/>
  <c r="N50" i="111" s="1"/>
  <c r="E58" i="112"/>
  <c r="N58" i="112" s="1"/>
  <c r="E57" i="111"/>
  <c r="N57" i="111" s="1"/>
  <c r="E53" i="111"/>
  <c r="N53" i="111" s="1"/>
  <c r="E49" i="111"/>
  <c r="N49" i="111" s="1"/>
  <c r="E54" i="112"/>
  <c r="N54" i="112" s="1"/>
  <c r="F14" i="114"/>
  <c r="O14" i="114" s="1"/>
  <c r="F21" i="113"/>
  <c r="O21" i="113" s="1"/>
  <c r="F17" i="113"/>
  <c r="O17" i="113" s="1"/>
  <c r="F13" i="113"/>
  <c r="O13" i="113" s="1"/>
  <c r="F20" i="113"/>
  <c r="O20" i="113" s="1"/>
  <c r="F16" i="113"/>
  <c r="O16" i="113" s="1"/>
  <c r="F12" i="113"/>
  <c r="O12" i="113" s="1"/>
  <c r="F11" i="114"/>
  <c r="O11" i="114" s="1"/>
  <c r="F12" i="114"/>
  <c r="O12" i="114" s="1"/>
  <c r="F19" i="113"/>
  <c r="O19" i="113" s="1"/>
  <c r="F15" i="113"/>
  <c r="O15" i="113" s="1"/>
  <c r="F11" i="113"/>
  <c r="O11" i="113" s="1"/>
  <c r="F13" i="114"/>
  <c r="O13" i="114" s="1"/>
  <c r="F22" i="113"/>
  <c r="O22" i="113" s="1"/>
  <c r="F18" i="113"/>
  <c r="O18" i="113" s="1"/>
  <c r="F19" i="112"/>
  <c r="O19" i="112" s="1"/>
  <c r="F15" i="112"/>
  <c r="O15" i="112" s="1"/>
  <c r="F11" i="112"/>
  <c r="O11" i="112" s="1"/>
  <c r="F22" i="112"/>
  <c r="O22" i="112" s="1"/>
  <c r="F18" i="112"/>
  <c r="O18" i="112" s="1"/>
  <c r="F14" i="112"/>
  <c r="O14" i="112" s="1"/>
  <c r="F14" i="113"/>
  <c r="O14" i="113" s="1"/>
  <c r="F21" i="112"/>
  <c r="O21" i="112" s="1"/>
  <c r="F17" i="112"/>
  <c r="O17" i="112" s="1"/>
  <c r="F13" i="112"/>
  <c r="O13" i="112" s="1"/>
  <c r="F20" i="112"/>
  <c r="O20" i="112" s="1"/>
  <c r="F16" i="112"/>
  <c r="O16" i="112" s="1"/>
  <c r="F12" i="112"/>
  <c r="O12" i="112" s="1"/>
  <c r="H42" i="113"/>
  <c r="Q42" i="113" s="1"/>
  <c r="H19" i="114"/>
  <c r="H20" i="114"/>
  <c r="Q20" i="114" s="1"/>
  <c r="H42" i="112"/>
  <c r="Q42" i="112" s="1"/>
  <c r="H38" i="111"/>
  <c r="Q38" i="111" s="1"/>
  <c r="F24" i="102"/>
  <c r="F22" i="102"/>
  <c r="E23" i="102"/>
  <c r="E45" i="113"/>
  <c r="N45" i="113" s="1"/>
  <c r="E41" i="113"/>
  <c r="N41" i="113" s="1"/>
  <c r="E37" i="113"/>
  <c r="N37" i="113" s="1"/>
  <c r="E19" i="114"/>
  <c r="N19" i="114" s="1"/>
  <c r="E21" i="114"/>
  <c r="N21" i="114" s="1"/>
  <c r="E44" i="113"/>
  <c r="N44" i="113" s="1"/>
  <c r="E40" i="113"/>
  <c r="N40" i="113" s="1"/>
  <c r="E36" i="113"/>
  <c r="N36" i="113" s="1"/>
  <c r="E22" i="114"/>
  <c r="N22" i="114" s="1"/>
  <c r="E43" i="113"/>
  <c r="N43" i="113" s="1"/>
  <c r="E39" i="113"/>
  <c r="N39" i="113" s="1"/>
  <c r="E35" i="113"/>
  <c r="N35" i="113" s="1"/>
  <c r="E38" i="113"/>
  <c r="N38" i="113" s="1"/>
  <c r="E46" i="112"/>
  <c r="N46" i="112" s="1"/>
  <c r="E42" i="112"/>
  <c r="N42" i="112" s="1"/>
  <c r="E38" i="112"/>
  <c r="N38" i="112" s="1"/>
  <c r="E45" i="112"/>
  <c r="N45" i="112" s="1"/>
  <c r="E41" i="112"/>
  <c r="N41" i="112" s="1"/>
  <c r="E37" i="112"/>
  <c r="N37" i="112" s="1"/>
  <c r="E20" i="114"/>
  <c r="N20" i="114" s="1"/>
  <c r="E46" i="113"/>
  <c r="N46" i="113" s="1"/>
  <c r="E44" i="112"/>
  <c r="N44" i="112" s="1"/>
  <c r="E40" i="112"/>
  <c r="N40" i="112" s="1"/>
  <c r="E36" i="112"/>
  <c r="N36" i="112" s="1"/>
  <c r="E43" i="112"/>
  <c r="N43" i="112" s="1"/>
  <c r="E39" i="112"/>
  <c r="N39" i="112" s="1"/>
  <c r="E42" i="113"/>
  <c r="N42" i="113" s="1"/>
  <c r="E35" i="112"/>
  <c r="N35" i="112" s="1"/>
  <c r="G57" i="113"/>
  <c r="P57" i="113" s="1"/>
  <c r="G53" i="113"/>
  <c r="P53" i="113" s="1"/>
  <c r="G49" i="113"/>
  <c r="P49" i="113" s="1"/>
  <c r="G24" i="114"/>
  <c r="P24" i="114" s="1"/>
  <c r="G56" i="113"/>
  <c r="P56" i="113" s="1"/>
  <c r="G52" i="113"/>
  <c r="P52" i="113" s="1"/>
  <c r="G48" i="113"/>
  <c r="P48" i="113" s="1"/>
  <c r="G25" i="114"/>
  <c r="P25" i="114" s="1"/>
  <c r="G55" i="113"/>
  <c r="P55" i="113" s="1"/>
  <c r="G51" i="113"/>
  <c r="P51" i="113" s="1"/>
  <c r="G47" i="113"/>
  <c r="P47" i="113" s="1"/>
  <c r="G54" i="113"/>
  <c r="P54" i="113" s="1"/>
  <c r="G57" i="112"/>
  <c r="P57" i="112" s="1"/>
  <c r="G53" i="112"/>
  <c r="P53" i="112" s="1"/>
  <c r="G49" i="112"/>
  <c r="P49" i="112" s="1"/>
  <c r="G23" i="114"/>
  <c r="P23" i="114" s="1"/>
  <c r="G50" i="113"/>
  <c r="P50" i="113" s="1"/>
  <c r="G56" i="112"/>
  <c r="P56" i="112" s="1"/>
  <c r="G52" i="112"/>
  <c r="P52" i="112" s="1"/>
  <c r="G48" i="112"/>
  <c r="P48" i="112" s="1"/>
  <c r="G26" i="114"/>
  <c r="P26" i="114" s="1"/>
  <c r="G55" i="112"/>
  <c r="P55" i="112" s="1"/>
  <c r="G51" i="112"/>
  <c r="P51" i="112" s="1"/>
  <c r="G47" i="112"/>
  <c r="P47" i="112" s="1"/>
  <c r="G58" i="112"/>
  <c r="P58" i="112" s="1"/>
  <c r="G54" i="112"/>
  <c r="P54" i="112" s="1"/>
  <c r="G58" i="111"/>
  <c r="P58" i="111" s="1"/>
  <c r="G54" i="111"/>
  <c r="P54" i="111" s="1"/>
  <c r="G50" i="111"/>
  <c r="P50" i="111" s="1"/>
  <c r="G58" i="113"/>
  <c r="P58" i="113" s="1"/>
  <c r="G50" i="112"/>
  <c r="P50" i="112" s="1"/>
  <c r="G57" i="111"/>
  <c r="P57" i="111" s="1"/>
  <c r="G53" i="111"/>
  <c r="P53" i="111" s="1"/>
  <c r="G49" i="111"/>
  <c r="P49" i="111" s="1"/>
  <c r="F12" i="111"/>
  <c r="O12" i="111" s="1"/>
  <c r="F19" i="111"/>
  <c r="O19" i="111" s="1"/>
  <c r="F15" i="111"/>
  <c r="O15" i="111" s="1"/>
  <c r="E37" i="111"/>
  <c r="N37" i="111" s="1"/>
  <c r="E41" i="111"/>
  <c r="N41" i="111" s="1"/>
  <c r="E45" i="111"/>
  <c r="N45" i="111" s="1"/>
  <c r="F37" i="111"/>
  <c r="O37" i="111" s="1"/>
  <c r="F41" i="111"/>
  <c r="O41" i="111" s="1"/>
  <c r="F45" i="111"/>
  <c r="O45" i="111" s="1"/>
  <c r="E48" i="111"/>
  <c r="N48" i="111" s="1"/>
  <c r="E56" i="111"/>
  <c r="N56" i="111" s="1"/>
  <c r="G48" i="111"/>
  <c r="P48" i="111" s="1"/>
  <c r="G56" i="111"/>
  <c r="P56" i="111" s="1"/>
  <c r="E60" i="111"/>
  <c r="N60" i="111" s="1"/>
  <c r="F64" i="111"/>
  <c r="O64" i="111" s="1"/>
  <c r="H77" i="112"/>
  <c r="Q77" i="112" s="1"/>
  <c r="H82" i="113"/>
  <c r="Q82" i="113" s="1"/>
  <c r="F11" i="111"/>
  <c r="O11" i="111" s="1"/>
  <c r="F20" i="111"/>
  <c r="O20" i="111" s="1"/>
  <c r="E38" i="111"/>
  <c r="N38" i="111" s="1"/>
  <c r="E42" i="111"/>
  <c r="N42" i="111" s="1"/>
  <c r="E46" i="111"/>
  <c r="N46" i="111" s="1"/>
  <c r="F38" i="111"/>
  <c r="O38" i="111" s="1"/>
  <c r="F42" i="111"/>
  <c r="O42" i="111" s="1"/>
  <c r="F46" i="111"/>
  <c r="O46" i="111" s="1"/>
  <c r="E51" i="111"/>
  <c r="N51" i="111" s="1"/>
  <c r="G51" i="111"/>
  <c r="P51" i="111" s="1"/>
  <c r="E64" i="111"/>
  <c r="N64" i="111" s="1"/>
  <c r="F68" i="111"/>
  <c r="O68" i="111" s="1"/>
  <c r="I65" i="111"/>
  <c r="R65" i="111" s="1"/>
  <c r="I64" i="112"/>
  <c r="R64" i="112" s="1"/>
  <c r="I59" i="113"/>
  <c r="R59" i="113" s="1"/>
  <c r="I68" i="111"/>
  <c r="R68" i="111" s="1"/>
  <c r="I70" i="112"/>
  <c r="R70" i="112" s="1"/>
  <c r="I65" i="113"/>
  <c r="R65" i="113" s="1"/>
  <c r="I25" i="102"/>
  <c r="I59" i="111"/>
  <c r="R59" i="111" s="1"/>
  <c r="I67" i="113"/>
  <c r="R67" i="113" s="1"/>
  <c r="I28" i="114"/>
  <c r="R28" i="114" s="1"/>
  <c r="I52" i="113"/>
  <c r="R52" i="113" s="1"/>
  <c r="I50" i="113"/>
  <c r="R50" i="113" s="1"/>
  <c r="I38" i="113"/>
  <c r="R38" i="113" s="1"/>
  <c r="H24" i="102"/>
  <c r="H80" i="111"/>
  <c r="Q80" i="111" s="1"/>
  <c r="H70" i="113"/>
  <c r="Q70" i="113" s="1"/>
  <c r="H69" i="112"/>
  <c r="Q69" i="112" s="1"/>
  <c r="H25" i="102"/>
  <c r="H66" i="112"/>
  <c r="Q66" i="112" s="1"/>
  <c r="H52" i="111"/>
  <c r="Q52" i="111" s="1"/>
  <c r="H50" i="112"/>
  <c r="Q50" i="112" s="1"/>
  <c r="H53" i="111"/>
  <c r="Q53" i="111" s="1"/>
  <c r="H58" i="112"/>
  <c r="Q58" i="112" s="1"/>
  <c r="H26" i="114"/>
  <c r="Q26" i="114" s="1"/>
  <c r="H44" i="111"/>
  <c r="Q44" i="111" s="1"/>
  <c r="H43" i="112"/>
  <c r="Q43" i="112" s="1"/>
  <c r="H37" i="113"/>
  <c r="Q37" i="113" s="1"/>
  <c r="H45" i="111"/>
  <c r="Q45" i="111" s="1"/>
  <c r="H45" i="113"/>
  <c r="Q45" i="113" s="1"/>
  <c r="H21" i="114"/>
  <c r="Q21" i="114" s="1"/>
  <c r="H37" i="111"/>
  <c r="Q37" i="111" s="1"/>
  <c r="H35" i="112"/>
  <c r="Q35" i="112" s="1"/>
  <c r="I15" i="111"/>
  <c r="R15" i="111" s="1"/>
  <c r="I17" i="111"/>
  <c r="R17" i="111" s="1"/>
  <c r="I22" i="111"/>
  <c r="R22" i="111" s="1"/>
  <c r="I16" i="111"/>
  <c r="R16" i="111" s="1"/>
  <c r="I21" i="112"/>
  <c r="R21" i="112" s="1"/>
  <c r="I19" i="113"/>
  <c r="R19" i="113" s="1"/>
  <c r="I19" i="112"/>
  <c r="R19" i="112" s="1"/>
  <c r="I82" i="113"/>
  <c r="R82" i="113" s="1"/>
  <c r="I75" i="112"/>
  <c r="R75" i="112" s="1"/>
  <c r="I75" i="111"/>
  <c r="R75" i="111" s="1"/>
  <c r="I74" i="113"/>
  <c r="R74" i="113" s="1"/>
  <c r="I73" i="112"/>
  <c r="R73" i="112" s="1"/>
  <c r="I30" i="112"/>
  <c r="R30" i="112" s="1"/>
  <c r="I30" i="113"/>
  <c r="R30" i="113" s="1"/>
  <c r="I27" i="112"/>
  <c r="R27" i="112" s="1"/>
  <c r="I24" i="113"/>
  <c r="R24" i="113" s="1"/>
  <c r="I32" i="111"/>
  <c r="R32" i="111" s="1"/>
  <c r="I72" i="113"/>
  <c r="R72" i="113" s="1"/>
  <c r="I15" i="113"/>
  <c r="R15" i="113" s="1"/>
  <c r="I15" i="112"/>
  <c r="R15" i="112" s="1"/>
  <c r="I14" i="111"/>
  <c r="R14" i="111" s="1"/>
  <c r="I13" i="111"/>
  <c r="R13" i="111" s="1"/>
  <c r="I11" i="111"/>
  <c r="R11" i="111" s="1"/>
  <c r="I12" i="113"/>
  <c r="R12" i="113" s="1"/>
  <c r="I22" i="112"/>
  <c r="R22" i="112" s="1"/>
  <c r="I14" i="112"/>
  <c r="R14" i="112" s="1"/>
  <c r="I20" i="111"/>
  <c r="R20" i="111" s="1"/>
  <c r="I21" i="111"/>
  <c r="R21" i="111" s="1"/>
  <c r="I12" i="111"/>
  <c r="R12" i="111" s="1"/>
  <c r="I22" i="102"/>
  <c r="I25" i="111"/>
  <c r="R25" i="111" s="1"/>
  <c r="I11" i="112"/>
  <c r="R11" i="112" s="1"/>
  <c r="I12" i="114"/>
  <c r="I13" i="114"/>
  <c r="R13" i="114" s="1"/>
  <c r="I26" i="111"/>
  <c r="R26" i="111" s="1"/>
  <c r="I76" i="111"/>
  <c r="R76" i="111" s="1"/>
  <c r="H40" i="111"/>
  <c r="Q40" i="111" s="1"/>
  <c r="I36" i="111"/>
  <c r="R36" i="111" s="1"/>
  <c r="H63" i="111"/>
  <c r="Q63" i="111" s="1"/>
  <c r="I63" i="111"/>
  <c r="R63" i="111" s="1"/>
  <c r="I69" i="111"/>
  <c r="R69" i="111" s="1"/>
  <c r="H36" i="112"/>
  <c r="Q36" i="112" s="1"/>
  <c r="H46" i="112"/>
  <c r="Q46" i="112" s="1"/>
  <c r="I47" i="112"/>
  <c r="R47" i="112" s="1"/>
  <c r="I59" i="112"/>
  <c r="R59" i="112" s="1"/>
  <c r="I66" i="112"/>
  <c r="R66" i="112" s="1"/>
  <c r="H41" i="113"/>
  <c r="Q41" i="113" s="1"/>
  <c r="H50" i="113"/>
  <c r="Q50" i="113" s="1"/>
  <c r="H59" i="113"/>
  <c r="Q59" i="113" s="1"/>
  <c r="I62" i="113"/>
  <c r="R62" i="113" s="1"/>
  <c r="I69" i="113"/>
  <c r="R69" i="113" s="1"/>
  <c r="I21" i="114"/>
  <c r="H22" i="114"/>
  <c r="Q22" i="114" s="1"/>
  <c r="I19" i="114"/>
  <c r="H23" i="114"/>
  <c r="Q23" i="114" s="1"/>
  <c r="H27" i="114"/>
  <c r="Q27" i="114" s="1"/>
  <c r="H28" i="114"/>
  <c r="Q28" i="114" s="1"/>
  <c r="H35" i="111"/>
  <c r="Q35" i="111" s="1"/>
  <c r="H42" i="111"/>
  <c r="Q42" i="111" s="1"/>
  <c r="H64" i="111"/>
  <c r="Q64" i="111" s="1"/>
  <c r="I64" i="111"/>
  <c r="R64" i="111" s="1"/>
  <c r="H39" i="112"/>
  <c r="Q39" i="112" s="1"/>
  <c r="I48" i="112"/>
  <c r="R48" i="112" s="1"/>
  <c r="I60" i="112"/>
  <c r="R60" i="112" s="1"/>
  <c r="I68" i="112"/>
  <c r="R68" i="112" s="1"/>
  <c r="I63" i="113"/>
  <c r="R63" i="113" s="1"/>
  <c r="I70" i="113"/>
  <c r="R70" i="113" s="1"/>
  <c r="H15" i="112"/>
  <c r="Q15" i="112" s="1"/>
  <c r="H13" i="113"/>
  <c r="Q13" i="113" s="1"/>
  <c r="H22" i="102"/>
  <c r="H20" i="111"/>
  <c r="Q20" i="111" s="1"/>
  <c r="H17" i="111"/>
  <c r="Q17" i="111" s="1"/>
  <c r="H14" i="111"/>
  <c r="Q14" i="111" s="1"/>
  <c r="H22" i="111"/>
  <c r="Q22" i="111" s="1"/>
  <c r="H19" i="112"/>
  <c r="Q19" i="112" s="1"/>
  <c r="H17" i="113"/>
  <c r="Q17" i="113" s="1"/>
  <c r="H19" i="111"/>
  <c r="Q19" i="111" s="1"/>
  <c r="H11" i="112"/>
  <c r="Q11" i="112" s="1"/>
  <c r="H20" i="112"/>
  <c r="Q20" i="112" s="1"/>
  <c r="H18" i="113"/>
  <c r="Q18" i="113" s="1"/>
  <c r="H21" i="111"/>
  <c r="Q21" i="111" s="1"/>
  <c r="H14" i="114"/>
  <c r="Q14" i="114" s="1"/>
  <c r="H11" i="111"/>
  <c r="Q11" i="111" s="1"/>
  <c r="H12" i="111"/>
  <c r="Q12" i="111" s="1"/>
  <c r="H15" i="111"/>
  <c r="Q15" i="111" s="1"/>
  <c r="H12" i="112"/>
  <c r="Q12" i="112" s="1"/>
  <c r="H22" i="113"/>
  <c r="Q22" i="113" s="1"/>
  <c r="R19" i="114"/>
  <c r="I20" i="114"/>
  <c r="I22" i="114"/>
  <c r="I45" i="113"/>
  <c r="R45" i="113" s="1"/>
  <c r="I41" i="113"/>
  <c r="R41" i="113" s="1"/>
  <c r="I37" i="113"/>
  <c r="R37" i="113" s="1"/>
  <c r="I46" i="112"/>
  <c r="R46" i="112" s="1"/>
  <c r="I42" i="112"/>
  <c r="R42" i="112" s="1"/>
  <c r="I38" i="112"/>
  <c r="R38" i="112" s="1"/>
  <c r="I46" i="111"/>
  <c r="R46" i="111" s="1"/>
  <c r="I42" i="111"/>
  <c r="R42" i="111" s="1"/>
  <c r="I38" i="111"/>
  <c r="R38" i="111" s="1"/>
  <c r="I46" i="113"/>
  <c r="R46" i="113" s="1"/>
  <c r="I40" i="113"/>
  <c r="R40" i="113" s="1"/>
  <c r="I41" i="112"/>
  <c r="R41" i="112" s="1"/>
  <c r="I36" i="112"/>
  <c r="R36" i="112" s="1"/>
  <c r="I45" i="111"/>
  <c r="R45" i="111" s="1"/>
  <c r="I40" i="111"/>
  <c r="R40" i="111" s="1"/>
  <c r="I35" i="111"/>
  <c r="R35" i="111" s="1"/>
  <c r="I42" i="113"/>
  <c r="R42" i="113" s="1"/>
  <c r="I43" i="112"/>
  <c r="R43" i="112" s="1"/>
  <c r="I35" i="112"/>
  <c r="R35" i="112" s="1"/>
  <c r="I39" i="111"/>
  <c r="R39" i="111" s="1"/>
  <c r="I43" i="113"/>
  <c r="R43" i="113" s="1"/>
  <c r="I36" i="113"/>
  <c r="R36" i="113" s="1"/>
  <c r="I40" i="112"/>
  <c r="R40" i="112" s="1"/>
  <c r="I43" i="111"/>
  <c r="R43" i="111" s="1"/>
  <c r="I39" i="113"/>
  <c r="R39" i="113" s="1"/>
  <c r="I39" i="112"/>
  <c r="R39" i="112" s="1"/>
  <c r="I41" i="111"/>
  <c r="R41" i="111" s="1"/>
  <c r="I23" i="102"/>
  <c r="I37" i="111"/>
  <c r="R37" i="111" s="1"/>
  <c r="I45" i="112"/>
  <c r="R45" i="112" s="1"/>
  <c r="I44" i="113"/>
  <c r="R44" i="113" s="1"/>
  <c r="I25" i="114"/>
  <c r="I24" i="114"/>
  <c r="I55" i="113"/>
  <c r="R55" i="113" s="1"/>
  <c r="I51" i="113"/>
  <c r="R51" i="113" s="1"/>
  <c r="I47" i="113"/>
  <c r="R47" i="113" s="1"/>
  <c r="I55" i="112"/>
  <c r="R55" i="112" s="1"/>
  <c r="I51" i="112"/>
  <c r="R51" i="112" s="1"/>
  <c r="I57" i="111"/>
  <c r="R57" i="111" s="1"/>
  <c r="I53" i="111"/>
  <c r="R53" i="111" s="1"/>
  <c r="I49" i="111"/>
  <c r="R49" i="111" s="1"/>
  <c r="I26" i="114"/>
  <c r="I54" i="113"/>
  <c r="R54" i="113" s="1"/>
  <c r="I49" i="113"/>
  <c r="R49" i="113" s="1"/>
  <c r="I54" i="112"/>
  <c r="R54" i="112" s="1"/>
  <c r="I49" i="112"/>
  <c r="R49" i="112" s="1"/>
  <c r="I55" i="111"/>
  <c r="R55" i="111" s="1"/>
  <c r="I50" i="111"/>
  <c r="R50" i="111" s="1"/>
  <c r="I53" i="113"/>
  <c r="R53" i="113" s="1"/>
  <c r="I58" i="112"/>
  <c r="R58" i="112" s="1"/>
  <c r="I52" i="112"/>
  <c r="R52" i="112" s="1"/>
  <c r="I52" i="111"/>
  <c r="R52" i="111" s="1"/>
  <c r="I57" i="113"/>
  <c r="R57" i="113" s="1"/>
  <c r="I48" i="113"/>
  <c r="R48" i="113" s="1"/>
  <c r="I53" i="112"/>
  <c r="R53" i="112" s="1"/>
  <c r="I58" i="111"/>
  <c r="R58" i="111" s="1"/>
  <c r="I48" i="111"/>
  <c r="R48" i="111" s="1"/>
  <c r="I56" i="113"/>
  <c r="R56" i="113" s="1"/>
  <c r="I50" i="112"/>
  <c r="R50" i="112" s="1"/>
  <c r="I56" i="111"/>
  <c r="R56" i="111" s="1"/>
  <c r="I47" i="111"/>
  <c r="R47" i="111" s="1"/>
  <c r="I44" i="111"/>
  <c r="R44" i="111" s="1"/>
  <c r="I51" i="111"/>
  <c r="R51" i="111" s="1"/>
  <c r="I56" i="112"/>
  <c r="R56" i="112" s="1"/>
  <c r="I58" i="113"/>
  <c r="R58" i="113" s="1"/>
  <c r="R21" i="114"/>
  <c r="I54" i="111"/>
  <c r="R54" i="111" s="1"/>
  <c r="I37" i="112"/>
  <c r="R37" i="112" s="1"/>
  <c r="I57" i="112"/>
  <c r="R57" i="112" s="1"/>
  <c r="I35" i="113"/>
  <c r="R35" i="113" s="1"/>
  <c r="I34" i="114"/>
  <c r="I33" i="114"/>
  <c r="I32" i="114"/>
  <c r="I79" i="113"/>
  <c r="R79" i="113" s="1"/>
  <c r="I75" i="113"/>
  <c r="R75" i="113" s="1"/>
  <c r="I71" i="113"/>
  <c r="R71" i="113" s="1"/>
  <c r="I80" i="112"/>
  <c r="R80" i="112" s="1"/>
  <c r="I76" i="112"/>
  <c r="R76" i="112" s="1"/>
  <c r="I72" i="112"/>
  <c r="R72" i="112" s="1"/>
  <c r="I82" i="111"/>
  <c r="R82" i="111" s="1"/>
  <c r="I78" i="111"/>
  <c r="R78" i="111" s="1"/>
  <c r="I74" i="111"/>
  <c r="R74" i="111" s="1"/>
  <c r="I81" i="113"/>
  <c r="R81" i="113" s="1"/>
  <c r="I76" i="113"/>
  <c r="R76" i="113" s="1"/>
  <c r="I82" i="112"/>
  <c r="R82" i="112" s="1"/>
  <c r="I77" i="112"/>
  <c r="R77" i="112" s="1"/>
  <c r="I71" i="112"/>
  <c r="R71" i="112" s="1"/>
  <c r="I79" i="111"/>
  <c r="R79" i="111" s="1"/>
  <c r="I73" i="111"/>
  <c r="R73" i="111" s="1"/>
  <c r="I24" i="102"/>
  <c r="I31" i="114"/>
  <c r="I80" i="113"/>
  <c r="R80" i="113" s="1"/>
  <c r="I73" i="113"/>
  <c r="R73" i="113" s="1"/>
  <c r="I81" i="112"/>
  <c r="R81" i="112" s="1"/>
  <c r="I74" i="112"/>
  <c r="R74" i="112" s="1"/>
  <c r="I77" i="111"/>
  <c r="R77" i="111" s="1"/>
  <c r="I71" i="111"/>
  <c r="R71" i="111" s="1"/>
  <c r="I15" i="114"/>
  <c r="I33" i="113"/>
  <c r="R33" i="113" s="1"/>
  <c r="I29" i="113"/>
  <c r="R29" i="113" s="1"/>
  <c r="I25" i="113"/>
  <c r="R25" i="113" s="1"/>
  <c r="I32" i="112"/>
  <c r="R32" i="112" s="1"/>
  <c r="I28" i="112"/>
  <c r="R28" i="112" s="1"/>
  <c r="I24" i="112"/>
  <c r="R24" i="112" s="1"/>
  <c r="I33" i="111"/>
  <c r="R33" i="111" s="1"/>
  <c r="I29" i="111"/>
  <c r="R29" i="111" s="1"/>
  <c r="I18" i="114"/>
  <c r="R18" i="114" s="1"/>
  <c r="I17" i="114"/>
  <c r="I16" i="114"/>
  <c r="I34" i="113"/>
  <c r="R34" i="113" s="1"/>
  <c r="I28" i="113"/>
  <c r="R28" i="113" s="1"/>
  <c r="I34" i="112"/>
  <c r="R34" i="112" s="1"/>
  <c r="I29" i="112"/>
  <c r="R29" i="112" s="1"/>
  <c r="I23" i="112"/>
  <c r="R23" i="112" s="1"/>
  <c r="I34" i="111"/>
  <c r="R34" i="111" s="1"/>
  <c r="I28" i="111"/>
  <c r="R28" i="111" s="1"/>
  <c r="I24" i="111"/>
  <c r="R24" i="111" s="1"/>
  <c r="I31" i="113"/>
  <c r="R31" i="113" s="1"/>
  <c r="I31" i="112"/>
  <c r="R31" i="112" s="1"/>
  <c r="I25" i="112"/>
  <c r="R25" i="112" s="1"/>
  <c r="I30" i="111"/>
  <c r="R30" i="111" s="1"/>
  <c r="I23" i="111"/>
  <c r="R23" i="111" s="1"/>
  <c r="I27" i="111"/>
  <c r="R27" i="111" s="1"/>
  <c r="I80" i="111"/>
  <c r="R80" i="111" s="1"/>
  <c r="I33" i="112"/>
  <c r="R33" i="112" s="1"/>
  <c r="I78" i="112"/>
  <c r="R78" i="112" s="1"/>
  <c r="I26" i="113"/>
  <c r="R26" i="113" s="1"/>
  <c r="I77" i="113"/>
  <c r="R77" i="113" s="1"/>
  <c r="R12" i="114"/>
  <c r="I31" i="111"/>
  <c r="R31" i="111" s="1"/>
  <c r="I72" i="111"/>
  <c r="R72" i="111" s="1"/>
  <c r="I81" i="111"/>
  <c r="R81" i="111" s="1"/>
  <c r="I26" i="112"/>
  <c r="R26" i="112" s="1"/>
  <c r="I79" i="112"/>
  <c r="R79" i="112" s="1"/>
  <c r="I23" i="113"/>
  <c r="R23" i="113" s="1"/>
  <c r="I27" i="113"/>
  <c r="R27" i="113" s="1"/>
  <c r="I78" i="113"/>
  <c r="R78" i="113" s="1"/>
  <c r="I11" i="114"/>
  <c r="I21" i="113"/>
  <c r="R21" i="113" s="1"/>
  <c r="I17" i="113"/>
  <c r="R17" i="113" s="1"/>
  <c r="I13" i="113"/>
  <c r="R13" i="113" s="1"/>
  <c r="I20" i="112"/>
  <c r="R20" i="112" s="1"/>
  <c r="I16" i="112"/>
  <c r="R16" i="112" s="1"/>
  <c r="I12" i="112"/>
  <c r="R12" i="112" s="1"/>
  <c r="I14" i="114"/>
  <c r="I22" i="113"/>
  <c r="R22" i="113" s="1"/>
  <c r="I16" i="113"/>
  <c r="R16" i="113" s="1"/>
  <c r="I11" i="113"/>
  <c r="R11" i="113" s="1"/>
  <c r="I18" i="112"/>
  <c r="R18" i="112" s="1"/>
  <c r="I13" i="112"/>
  <c r="R13" i="112" s="1"/>
  <c r="I18" i="111"/>
  <c r="R18" i="111" s="1"/>
  <c r="I19" i="111"/>
  <c r="R19" i="111" s="1"/>
  <c r="I36" i="86"/>
  <c r="I35" i="86"/>
  <c r="I17" i="112"/>
  <c r="R17" i="112" s="1"/>
  <c r="I14" i="113"/>
  <c r="R14" i="113" s="1"/>
  <c r="I20" i="113"/>
  <c r="R20" i="113" s="1"/>
  <c r="I68" i="113"/>
  <c r="R68" i="113" s="1"/>
  <c r="I64" i="113"/>
  <c r="R64" i="113" s="1"/>
  <c r="I60" i="113"/>
  <c r="R60" i="113" s="1"/>
  <c r="I69" i="112"/>
  <c r="R69" i="112" s="1"/>
  <c r="I65" i="112"/>
  <c r="R65" i="112" s="1"/>
  <c r="I61" i="112"/>
  <c r="R61" i="112" s="1"/>
  <c r="I70" i="111"/>
  <c r="R70" i="111" s="1"/>
  <c r="I66" i="111"/>
  <c r="R66" i="111" s="1"/>
  <c r="I62" i="111"/>
  <c r="R62" i="111" s="1"/>
  <c r="I61" i="111"/>
  <c r="R61" i="111" s="1"/>
  <c r="I67" i="111"/>
  <c r="R67" i="111" s="1"/>
  <c r="I62" i="112"/>
  <c r="R62" i="112" s="1"/>
  <c r="I67" i="112"/>
  <c r="R67" i="112" s="1"/>
  <c r="I61" i="113"/>
  <c r="R61" i="113" s="1"/>
  <c r="I66" i="113"/>
  <c r="R66" i="113" s="1"/>
  <c r="H18" i="114"/>
  <c r="Q18" i="114" s="1"/>
  <c r="H33" i="113"/>
  <c r="Q33" i="113" s="1"/>
  <c r="H29" i="113"/>
  <c r="Q29" i="113" s="1"/>
  <c r="H25" i="113"/>
  <c r="Q25" i="113" s="1"/>
  <c r="H34" i="112"/>
  <c r="Q34" i="112" s="1"/>
  <c r="H30" i="112"/>
  <c r="Q30" i="112" s="1"/>
  <c r="H26" i="112"/>
  <c r="Q26" i="112" s="1"/>
  <c r="H15" i="114"/>
  <c r="H17" i="114"/>
  <c r="H32" i="113"/>
  <c r="Q32" i="113" s="1"/>
  <c r="H28" i="113"/>
  <c r="Q28" i="113" s="1"/>
  <c r="H24" i="113"/>
  <c r="Q24" i="113" s="1"/>
  <c r="H33" i="112"/>
  <c r="Q33" i="112" s="1"/>
  <c r="H29" i="112"/>
  <c r="Q29" i="112" s="1"/>
  <c r="H25" i="112"/>
  <c r="Q25" i="112" s="1"/>
  <c r="H16" i="114"/>
  <c r="H31" i="113"/>
  <c r="Q31" i="113" s="1"/>
  <c r="H23" i="113"/>
  <c r="Q23" i="113" s="1"/>
  <c r="H32" i="112"/>
  <c r="Q32" i="112" s="1"/>
  <c r="H24" i="112"/>
  <c r="Q24" i="112" s="1"/>
  <c r="H33" i="111"/>
  <c r="Q33" i="111" s="1"/>
  <c r="H29" i="111"/>
  <c r="Q29" i="111" s="1"/>
  <c r="H25" i="111"/>
  <c r="Q25" i="111" s="1"/>
  <c r="H26" i="111"/>
  <c r="Q26" i="111" s="1"/>
  <c r="H31" i="111"/>
  <c r="Q31" i="111" s="1"/>
  <c r="H27" i="112"/>
  <c r="Q27" i="112" s="1"/>
  <c r="H26" i="113"/>
  <c r="Q26" i="113" s="1"/>
  <c r="H33" i="114"/>
  <c r="H81" i="113"/>
  <c r="Q81" i="113" s="1"/>
  <c r="H77" i="113"/>
  <c r="Q77" i="113" s="1"/>
  <c r="H73" i="113"/>
  <c r="Q73" i="113" s="1"/>
  <c r="H80" i="112"/>
  <c r="Q80" i="112" s="1"/>
  <c r="H76" i="112"/>
  <c r="Q76" i="112" s="1"/>
  <c r="H72" i="112"/>
  <c r="Q72" i="112" s="1"/>
  <c r="H79" i="111"/>
  <c r="Q79" i="111" s="1"/>
  <c r="H75" i="111"/>
  <c r="Q75" i="111" s="1"/>
  <c r="H71" i="111"/>
  <c r="Q71" i="111" s="1"/>
  <c r="H32" i="114"/>
  <c r="H80" i="113"/>
  <c r="Q80" i="113" s="1"/>
  <c r="H76" i="113"/>
  <c r="Q76" i="113" s="1"/>
  <c r="H72" i="113"/>
  <c r="Q72" i="113" s="1"/>
  <c r="H79" i="112"/>
  <c r="Q79" i="112" s="1"/>
  <c r="H75" i="112"/>
  <c r="Q75" i="112" s="1"/>
  <c r="H71" i="112"/>
  <c r="Q71" i="112" s="1"/>
  <c r="H82" i="111"/>
  <c r="Q82" i="111" s="1"/>
  <c r="H78" i="111"/>
  <c r="Q78" i="111" s="1"/>
  <c r="H74" i="111"/>
  <c r="Q74" i="111" s="1"/>
  <c r="H79" i="113"/>
  <c r="Q79" i="113" s="1"/>
  <c r="H71" i="113"/>
  <c r="Q71" i="113" s="1"/>
  <c r="H78" i="112"/>
  <c r="Q78" i="112" s="1"/>
  <c r="H81" i="111"/>
  <c r="Q81" i="111" s="1"/>
  <c r="H73" i="111"/>
  <c r="Q73" i="111" s="1"/>
  <c r="H27" i="111"/>
  <c r="Q27" i="111" s="1"/>
  <c r="H32" i="111"/>
  <c r="Q32" i="111" s="1"/>
  <c r="H72" i="111"/>
  <c r="Q72" i="111" s="1"/>
  <c r="H28" i="112"/>
  <c r="Q28" i="112" s="1"/>
  <c r="H81" i="112"/>
  <c r="Q81" i="112" s="1"/>
  <c r="H27" i="113"/>
  <c r="Q27" i="113" s="1"/>
  <c r="H74" i="113"/>
  <c r="Q74" i="113" s="1"/>
  <c r="H34" i="114"/>
  <c r="H30" i="114"/>
  <c r="Q30" i="114" s="1"/>
  <c r="H69" i="113"/>
  <c r="Q69" i="113" s="1"/>
  <c r="H65" i="113"/>
  <c r="Q65" i="113" s="1"/>
  <c r="H61" i="113"/>
  <c r="Q61" i="113" s="1"/>
  <c r="H68" i="112"/>
  <c r="Q68" i="112" s="1"/>
  <c r="H64" i="112"/>
  <c r="Q64" i="112" s="1"/>
  <c r="H60" i="112"/>
  <c r="Q60" i="112" s="1"/>
  <c r="H70" i="111"/>
  <c r="Q70" i="111" s="1"/>
  <c r="H66" i="111"/>
  <c r="Q66" i="111" s="1"/>
  <c r="H62" i="111"/>
  <c r="Q62" i="111" s="1"/>
  <c r="H29" i="114"/>
  <c r="Q29" i="114" s="1"/>
  <c r="H68" i="113"/>
  <c r="Q68" i="113" s="1"/>
  <c r="H64" i="113"/>
  <c r="Q64" i="113" s="1"/>
  <c r="H60" i="113"/>
  <c r="Q60" i="113" s="1"/>
  <c r="H67" i="112"/>
  <c r="Q67" i="112" s="1"/>
  <c r="H63" i="112"/>
  <c r="Q63" i="112" s="1"/>
  <c r="H59" i="112"/>
  <c r="Q59" i="112" s="1"/>
  <c r="H69" i="111"/>
  <c r="Q69" i="111" s="1"/>
  <c r="H65" i="111"/>
  <c r="Q65" i="111" s="1"/>
  <c r="H61" i="111"/>
  <c r="Q61" i="111" s="1"/>
  <c r="H63" i="113"/>
  <c r="Q63" i="113" s="1"/>
  <c r="H70" i="112"/>
  <c r="Q70" i="112" s="1"/>
  <c r="H62" i="112"/>
  <c r="Q62" i="112" s="1"/>
  <c r="H68" i="111"/>
  <c r="Q68" i="111" s="1"/>
  <c r="H60" i="111"/>
  <c r="Q60" i="111" s="1"/>
  <c r="H25" i="114"/>
  <c r="H57" i="113"/>
  <c r="Q57" i="113" s="1"/>
  <c r="H53" i="113"/>
  <c r="Q53" i="113" s="1"/>
  <c r="H49" i="113"/>
  <c r="Q49" i="113" s="1"/>
  <c r="H57" i="112"/>
  <c r="Q57" i="112" s="1"/>
  <c r="H53" i="112"/>
  <c r="Q53" i="112" s="1"/>
  <c r="H49" i="112"/>
  <c r="Q49" i="112" s="1"/>
  <c r="H55" i="111"/>
  <c r="Q55" i="111" s="1"/>
  <c r="H51" i="111"/>
  <c r="Q51" i="111" s="1"/>
  <c r="H47" i="111"/>
  <c r="Q47" i="111" s="1"/>
  <c r="H24" i="114"/>
  <c r="H56" i="113"/>
  <c r="Q56" i="113" s="1"/>
  <c r="H52" i="113"/>
  <c r="Q52" i="113" s="1"/>
  <c r="H48" i="113"/>
  <c r="Q48" i="113" s="1"/>
  <c r="H56" i="112"/>
  <c r="Q56" i="112" s="1"/>
  <c r="H52" i="112"/>
  <c r="Q52" i="112" s="1"/>
  <c r="H48" i="112"/>
  <c r="Q48" i="112" s="1"/>
  <c r="Q58" i="111"/>
  <c r="H54" i="111"/>
  <c r="Q54" i="111" s="1"/>
  <c r="H50" i="111"/>
  <c r="Q50" i="111" s="1"/>
  <c r="H55" i="113"/>
  <c r="Q55" i="113" s="1"/>
  <c r="H47" i="113"/>
  <c r="Q47" i="113" s="1"/>
  <c r="H55" i="112"/>
  <c r="Q55" i="112" s="1"/>
  <c r="H47" i="112"/>
  <c r="Q47" i="112" s="1"/>
  <c r="H56" i="111"/>
  <c r="Q56" i="111" s="1"/>
  <c r="H48" i="111"/>
  <c r="Q48" i="111" s="1"/>
  <c r="H22" i="86"/>
  <c r="H35" i="86"/>
  <c r="H38" i="86" s="1"/>
  <c r="H23" i="111"/>
  <c r="Q23" i="111" s="1"/>
  <c r="H28" i="111"/>
  <c r="Q28" i="111" s="1"/>
  <c r="H34" i="111"/>
  <c r="Q34" i="111" s="1"/>
  <c r="H57" i="111"/>
  <c r="Q57" i="111" s="1"/>
  <c r="H67" i="111"/>
  <c r="Q67" i="111" s="1"/>
  <c r="H76" i="111"/>
  <c r="Q76" i="111" s="1"/>
  <c r="H31" i="112"/>
  <c r="Q31" i="112" s="1"/>
  <c r="H51" i="112"/>
  <c r="Q51" i="112" s="1"/>
  <c r="H61" i="112"/>
  <c r="Q61" i="112" s="1"/>
  <c r="H73" i="112"/>
  <c r="Q73" i="112" s="1"/>
  <c r="H82" i="112"/>
  <c r="Q82" i="112" s="1"/>
  <c r="H30" i="113"/>
  <c r="Q30" i="113" s="1"/>
  <c r="H54" i="113"/>
  <c r="Q54" i="113" s="1"/>
  <c r="H66" i="113"/>
  <c r="Q66" i="113" s="1"/>
  <c r="H75" i="113"/>
  <c r="Q75" i="113" s="1"/>
  <c r="H24" i="111"/>
  <c r="Q24" i="111" s="1"/>
  <c r="H30" i="111"/>
  <c r="Q30" i="111" s="1"/>
  <c r="H49" i="111"/>
  <c r="Q49" i="111" s="1"/>
  <c r="H59" i="111"/>
  <c r="Q59" i="111" s="1"/>
  <c r="H77" i="111"/>
  <c r="Q77" i="111" s="1"/>
  <c r="H23" i="112"/>
  <c r="Q23" i="112" s="1"/>
  <c r="H54" i="112"/>
  <c r="Q54" i="112" s="1"/>
  <c r="H65" i="112"/>
  <c r="Q65" i="112" s="1"/>
  <c r="H74" i="112"/>
  <c r="Q74" i="112" s="1"/>
  <c r="H34" i="113"/>
  <c r="Q34" i="113" s="1"/>
  <c r="H58" i="113"/>
  <c r="Q58" i="113" s="1"/>
  <c r="H67" i="113"/>
  <c r="Q67" i="113" s="1"/>
  <c r="H78" i="113"/>
  <c r="Q78" i="113" s="1"/>
  <c r="Q19" i="114"/>
  <c r="H31" i="114"/>
  <c r="H44" i="113"/>
  <c r="Q44" i="113" s="1"/>
  <c r="H40" i="113"/>
  <c r="Q40" i="113" s="1"/>
  <c r="H36" i="113"/>
  <c r="Q36" i="113" s="1"/>
  <c r="H45" i="112"/>
  <c r="Q45" i="112" s="1"/>
  <c r="H41" i="112"/>
  <c r="Q41" i="112" s="1"/>
  <c r="H38" i="112"/>
  <c r="Q38" i="112" s="1"/>
  <c r="H43" i="111"/>
  <c r="Q43" i="111" s="1"/>
  <c r="H39" i="111"/>
  <c r="Q39" i="111" s="1"/>
  <c r="H43" i="113"/>
  <c r="Q43" i="113" s="1"/>
  <c r="H39" i="113"/>
  <c r="Q39" i="113" s="1"/>
  <c r="H35" i="113"/>
  <c r="Q35" i="113" s="1"/>
  <c r="H44" i="112"/>
  <c r="Q44" i="112" s="1"/>
  <c r="H37" i="112"/>
  <c r="Q37" i="112" s="1"/>
  <c r="H46" i="111"/>
  <c r="Q46" i="111" s="1"/>
  <c r="H13" i="114"/>
  <c r="H21" i="113"/>
  <c r="Q21" i="113" s="1"/>
  <c r="H16" i="113"/>
  <c r="Q16" i="113" s="1"/>
  <c r="H12" i="113"/>
  <c r="Q12" i="113" s="1"/>
  <c r="H22" i="112"/>
  <c r="Q22" i="112" s="1"/>
  <c r="H18" i="112"/>
  <c r="Q18" i="112" s="1"/>
  <c r="H14" i="112"/>
  <c r="Q14" i="112" s="1"/>
  <c r="H12" i="114"/>
  <c r="H20" i="113"/>
  <c r="Q20" i="113" s="1"/>
  <c r="H15" i="113"/>
  <c r="Q15" i="113" s="1"/>
  <c r="H11" i="113"/>
  <c r="Q11" i="113" s="1"/>
  <c r="H21" i="112"/>
  <c r="Q21" i="112" s="1"/>
  <c r="H17" i="112"/>
  <c r="Q17" i="112" s="1"/>
  <c r="H13" i="112"/>
  <c r="Q13" i="112" s="1"/>
  <c r="H13" i="111"/>
  <c r="Q13" i="111" s="1"/>
  <c r="H18" i="111"/>
  <c r="Q18" i="111" s="1"/>
  <c r="H16" i="111"/>
  <c r="Q16" i="111" s="1"/>
  <c r="H36" i="111"/>
  <c r="Q36" i="111" s="1"/>
  <c r="H41" i="111"/>
  <c r="Q41" i="111" s="1"/>
  <c r="H16" i="112"/>
  <c r="Q16" i="112" s="1"/>
  <c r="H40" i="112"/>
  <c r="Q40" i="112" s="1"/>
  <c r="H14" i="113"/>
  <c r="Q14" i="113" s="1"/>
  <c r="H38" i="113"/>
  <c r="Q38" i="113" s="1"/>
  <c r="H46" i="113"/>
  <c r="Q46" i="113" s="1"/>
  <c r="H11" i="114"/>
  <c r="G27" i="86"/>
  <c r="G29" i="86"/>
  <c r="G13" i="102" s="1"/>
  <c r="G22" i="86"/>
  <c r="G28" i="86"/>
  <c r="G12" i="102" s="1"/>
  <c r="F14" i="102"/>
  <c r="F38" i="86"/>
  <c r="E28" i="86"/>
  <c r="E12" i="102" s="1"/>
  <c r="E27" i="86"/>
  <c r="E22" i="86"/>
  <c r="G38" i="86"/>
  <c r="F30" i="86"/>
  <c r="F12" i="102"/>
  <c r="I38" i="86" l="1"/>
  <c r="E15" i="114"/>
  <c r="N15" i="114" s="1"/>
  <c r="E18" i="114"/>
  <c r="N18" i="114" s="1"/>
  <c r="E33" i="113"/>
  <c r="N33" i="113" s="1"/>
  <c r="E29" i="113"/>
  <c r="N29" i="113" s="1"/>
  <c r="E25" i="113"/>
  <c r="N25" i="113" s="1"/>
  <c r="E32" i="113"/>
  <c r="N32" i="113" s="1"/>
  <c r="E28" i="113"/>
  <c r="N28" i="113" s="1"/>
  <c r="E24" i="113"/>
  <c r="N24" i="113" s="1"/>
  <c r="E16" i="114"/>
  <c r="N16" i="114" s="1"/>
  <c r="E31" i="113"/>
  <c r="N31" i="113" s="1"/>
  <c r="E27" i="113"/>
  <c r="N27" i="113" s="1"/>
  <c r="E23" i="113"/>
  <c r="N23" i="113" s="1"/>
  <c r="E30" i="113"/>
  <c r="N30" i="113" s="1"/>
  <c r="E26" i="113"/>
  <c r="N26" i="113" s="1"/>
  <c r="E33" i="112"/>
  <c r="N33" i="112" s="1"/>
  <c r="E29" i="112"/>
  <c r="N29" i="112" s="1"/>
  <c r="E25" i="112"/>
  <c r="N25" i="112" s="1"/>
  <c r="E32" i="112"/>
  <c r="N32" i="112" s="1"/>
  <c r="E28" i="112"/>
  <c r="N28" i="112" s="1"/>
  <c r="E24" i="112"/>
  <c r="N24" i="112" s="1"/>
  <c r="E34" i="113"/>
  <c r="N34" i="113" s="1"/>
  <c r="E27" i="112"/>
  <c r="N27" i="112" s="1"/>
  <c r="E34" i="112"/>
  <c r="N34" i="112" s="1"/>
  <c r="E26" i="112"/>
  <c r="N26" i="112" s="1"/>
  <c r="E31" i="112"/>
  <c r="N31" i="112" s="1"/>
  <c r="E23" i="112"/>
  <c r="N23" i="112" s="1"/>
  <c r="E17" i="114"/>
  <c r="N17" i="114" s="1"/>
  <c r="E30" i="112"/>
  <c r="N30" i="112" s="1"/>
  <c r="E33" i="111"/>
  <c r="N33" i="111" s="1"/>
  <c r="E29" i="111"/>
  <c r="N29" i="111" s="1"/>
  <c r="E32" i="111"/>
  <c r="N32" i="111" s="1"/>
  <c r="E28" i="111"/>
  <c r="N28" i="111" s="1"/>
  <c r="E25" i="111"/>
  <c r="N25" i="111" s="1"/>
  <c r="E31" i="111"/>
  <c r="N31" i="111" s="1"/>
  <c r="E27" i="111"/>
  <c r="N27" i="111" s="1"/>
  <c r="E24" i="111"/>
  <c r="N24" i="111" s="1"/>
  <c r="E34" i="111"/>
  <c r="N34" i="111" s="1"/>
  <c r="E30" i="111"/>
  <c r="N30" i="111" s="1"/>
  <c r="E26" i="111"/>
  <c r="N26" i="111" s="1"/>
  <c r="E23" i="111"/>
  <c r="N23" i="111" s="1"/>
  <c r="G22" i="114"/>
  <c r="P22" i="114" s="1"/>
  <c r="G45" i="113"/>
  <c r="P45" i="113" s="1"/>
  <c r="G41" i="113"/>
  <c r="P41" i="113" s="1"/>
  <c r="G37" i="113"/>
  <c r="P37" i="113" s="1"/>
  <c r="G20" i="114"/>
  <c r="P20" i="114" s="1"/>
  <c r="G44" i="113"/>
  <c r="P44" i="113" s="1"/>
  <c r="G40" i="113"/>
  <c r="P40" i="113" s="1"/>
  <c r="G36" i="113"/>
  <c r="P36" i="113" s="1"/>
  <c r="G43" i="113"/>
  <c r="P43" i="113" s="1"/>
  <c r="G39" i="113"/>
  <c r="P39" i="113" s="1"/>
  <c r="G35" i="113"/>
  <c r="P35" i="113" s="1"/>
  <c r="G46" i="113"/>
  <c r="P46" i="113" s="1"/>
  <c r="G46" i="112"/>
  <c r="P46" i="112" s="1"/>
  <c r="G42" i="112"/>
  <c r="P42" i="112" s="1"/>
  <c r="G38" i="112"/>
  <c r="P38" i="112" s="1"/>
  <c r="G21" i="114"/>
  <c r="P21" i="114" s="1"/>
  <c r="G42" i="113"/>
  <c r="P42" i="113" s="1"/>
  <c r="G45" i="112"/>
  <c r="P45" i="112" s="1"/>
  <c r="G41" i="112"/>
  <c r="P41" i="112" s="1"/>
  <c r="G37" i="112"/>
  <c r="P37" i="112" s="1"/>
  <c r="G38" i="113"/>
  <c r="P38" i="113" s="1"/>
  <c r="G44" i="112"/>
  <c r="P44" i="112" s="1"/>
  <c r="G40" i="112"/>
  <c r="P40" i="112" s="1"/>
  <c r="G36" i="112"/>
  <c r="P36" i="112" s="1"/>
  <c r="G19" i="114"/>
  <c r="P19" i="114" s="1"/>
  <c r="G35" i="112"/>
  <c r="P35" i="112" s="1"/>
  <c r="G44" i="111"/>
  <c r="P44" i="111" s="1"/>
  <c r="G40" i="111"/>
  <c r="P40" i="111" s="1"/>
  <c r="G36" i="111"/>
  <c r="P36" i="111" s="1"/>
  <c r="G43" i="112"/>
  <c r="P43" i="112" s="1"/>
  <c r="G43" i="111"/>
  <c r="P43" i="111" s="1"/>
  <c r="G39" i="111"/>
  <c r="P39" i="111" s="1"/>
  <c r="G39" i="112"/>
  <c r="P39" i="112" s="1"/>
  <c r="G41" i="111"/>
  <c r="P41" i="111" s="1"/>
  <c r="G46" i="111"/>
  <c r="P46" i="111" s="1"/>
  <c r="G38" i="111"/>
  <c r="P38" i="111" s="1"/>
  <c r="G45" i="111"/>
  <c r="P45" i="111" s="1"/>
  <c r="G37" i="111"/>
  <c r="P37" i="111" s="1"/>
  <c r="G42" i="111"/>
  <c r="P42" i="111" s="1"/>
  <c r="G35" i="111"/>
  <c r="P35" i="111" s="1"/>
  <c r="G16" i="114"/>
  <c r="P16" i="114" s="1"/>
  <c r="G33" i="113"/>
  <c r="P33" i="113" s="1"/>
  <c r="G29" i="113"/>
  <c r="P29" i="113" s="1"/>
  <c r="G25" i="113"/>
  <c r="P25" i="113" s="1"/>
  <c r="G17" i="114"/>
  <c r="P17" i="114" s="1"/>
  <c r="G32" i="113"/>
  <c r="P32" i="113" s="1"/>
  <c r="G28" i="113"/>
  <c r="P28" i="113" s="1"/>
  <c r="G24" i="113"/>
  <c r="P24" i="113" s="1"/>
  <c r="G15" i="114"/>
  <c r="P15" i="114" s="1"/>
  <c r="G18" i="114"/>
  <c r="P18" i="114" s="1"/>
  <c r="G31" i="113"/>
  <c r="P31" i="113" s="1"/>
  <c r="G27" i="113"/>
  <c r="P27" i="113" s="1"/>
  <c r="G23" i="113"/>
  <c r="P23" i="113" s="1"/>
  <c r="G34" i="112"/>
  <c r="P34" i="112" s="1"/>
  <c r="G30" i="112"/>
  <c r="P30" i="112" s="1"/>
  <c r="G26" i="112"/>
  <c r="P26" i="112" s="1"/>
  <c r="G34" i="113"/>
  <c r="P34" i="113" s="1"/>
  <c r="G33" i="112"/>
  <c r="P33" i="112" s="1"/>
  <c r="G29" i="112"/>
  <c r="P29" i="112" s="1"/>
  <c r="G25" i="112"/>
  <c r="P25" i="112" s="1"/>
  <c r="G30" i="113"/>
  <c r="P30" i="113" s="1"/>
  <c r="G32" i="112"/>
  <c r="P32" i="112" s="1"/>
  <c r="G28" i="112"/>
  <c r="P28" i="112" s="1"/>
  <c r="G24" i="112"/>
  <c r="P24" i="112" s="1"/>
  <c r="G27" i="112"/>
  <c r="P27" i="112" s="1"/>
  <c r="G23" i="112"/>
  <c r="P23" i="112" s="1"/>
  <c r="G26" i="113"/>
  <c r="P26" i="113" s="1"/>
  <c r="G31" i="112"/>
  <c r="P31" i="112" s="1"/>
  <c r="G34" i="111"/>
  <c r="P34" i="111" s="1"/>
  <c r="G30" i="111"/>
  <c r="P30" i="111" s="1"/>
  <c r="G23" i="111"/>
  <c r="P23" i="111" s="1"/>
  <c r="G33" i="111"/>
  <c r="P33" i="111" s="1"/>
  <c r="G29" i="111"/>
  <c r="P29" i="111" s="1"/>
  <c r="G26" i="111"/>
  <c r="P26" i="111" s="1"/>
  <c r="G32" i="111"/>
  <c r="P32" i="111" s="1"/>
  <c r="G28" i="111"/>
  <c r="P28" i="111" s="1"/>
  <c r="G25" i="111"/>
  <c r="P25" i="111" s="1"/>
  <c r="G31" i="111"/>
  <c r="P31" i="111" s="1"/>
  <c r="G27" i="111"/>
  <c r="P27" i="111" s="1"/>
  <c r="G24" i="111"/>
  <c r="P24" i="111" s="1"/>
  <c r="F23" i="114"/>
  <c r="O23" i="114" s="1"/>
  <c r="F26" i="114"/>
  <c r="O26" i="114" s="1"/>
  <c r="F57" i="113"/>
  <c r="O57" i="113" s="1"/>
  <c r="F53" i="113"/>
  <c r="O53" i="113" s="1"/>
  <c r="F49" i="113"/>
  <c r="O49" i="113" s="1"/>
  <c r="F56" i="113"/>
  <c r="O56" i="113" s="1"/>
  <c r="F52" i="113"/>
  <c r="O52" i="113" s="1"/>
  <c r="F48" i="113"/>
  <c r="O48" i="113" s="1"/>
  <c r="F24" i="114"/>
  <c r="O24" i="114" s="1"/>
  <c r="F55" i="113"/>
  <c r="O55" i="113" s="1"/>
  <c r="F51" i="113"/>
  <c r="O51" i="113" s="1"/>
  <c r="F47" i="113"/>
  <c r="O47" i="113" s="1"/>
  <c r="F50" i="113"/>
  <c r="O50" i="113" s="1"/>
  <c r="F57" i="112"/>
  <c r="O57" i="112" s="1"/>
  <c r="F53" i="112"/>
  <c r="O53" i="112" s="1"/>
  <c r="F49" i="112"/>
  <c r="O49" i="112" s="1"/>
  <c r="F56" i="112"/>
  <c r="O56" i="112" s="1"/>
  <c r="F52" i="112"/>
  <c r="O52" i="112" s="1"/>
  <c r="F48" i="112"/>
  <c r="O48" i="112" s="1"/>
  <c r="F58" i="113"/>
  <c r="O58" i="113" s="1"/>
  <c r="F55" i="112"/>
  <c r="O55" i="112" s="1"/>
  <c r="F51" i="112"/>
  <c r="O51" i="112" s="1"/>
  <c r="F47" i="112"/>
  <c r="O47" i="112" s="1"/>
  <c r="F54" i="112"/>
  <c r="O54" i="112" s="1"/>
  <c r="F50" i="112"/>
  <c r="O50" i="112" s="1"/>
  <c r="F58" i="111"/>
  <c r="O58" i="111" s="1"/>
  <c r="F54" i="111"/>
  <c r="O54" i="111" s="1"/>
  <c r="F50" i="111"/>
  <c r="O50" i="111" s="1"/>
  <c r="F25" i="114"/>
  <c r="O25" i="114" s="1"/>
  <c r="F57" i="111"/>
  <c r="O57" i="111" s="1"/>
  <c r="F53" i="111"/>
  <c r="O53" i="111" s="1"/>
  <c r="F49" i="111"/>
  <c r="O49" i="111" s="1"/>
  <c r="F54" i="113"/>
  <c r="O54" i="113" s="1"/>
  <c r="F58" i="112"/>
  <c r="O58" i="112" s="1"/>
  <c r="F55" i="111"/>
  <c r="O55" i="111" s="1"/>
  <c r="F47" i="111"/>
  <c r="O47" i="111" s="1"/>
  <c r="F52" i="111"/>
  <c r="O52" i="111" s="1"/>
  <c r="F51" i="111"/>
  <c r="O51" i="111" s="1"/>
  <c r="F56" i="111"/>
  <c r="O56" i="111" s="1"/>
  <c r="F48" i="111"/>
  <c r="O48" i="111" s="1"/>
  <c r="F33" i="113"/>
  <c r="O33" i="113" s="1"/>
  <c r="F29" i="113"/>
  <c r="O29" i="113" s="1"/>
  <c r="F25" i="113"/>
  <c r="O25" i="113" s="1"/>
  <c r="F16" i="114"/>
  <c r="O16" i="114" s="1"/>
  <c r="F32" i="113"/>
  <c r="O32" i="113" s="1"/>
  <c r="F28" i="113"/>
  <c r="O28" i="113" s="1"/>
  <c r="F24" i="113"/>
  <c r="O24" i="113" s="1"/>
  <c r="F17" i="114"/>
  <c r="O17" i="114" s="1"/>
  <c r="F31" i="113"/>
  <c r="O31" i="113" s="1"/>
  <c r="F27" i="113"/>
  <c r="O27" i="113" s="1"/>
  <c r="F23" i="113"/>
  <c r="O23" i="113" s="1"/>
  <c r="F15" i="114"/>
  <c r="O15" i="114" s="1"/>
  <c r="F34" i="113"/>
  <c r="O34" i="113" s="1"/>
  <c r="F34" i="112"/>
  <c r="O34" i="112" s="1"/>
  <c r="F30" i="112"/>
  <c r="O30" i="112" s="1"/>
  <c r="F26" i="112"/>
  <c r="O26" i="112" s="1"/>
  <c r="F30" i="113"/>
  <c r="O30" i="113" s="1"/>
  <c r="F33" i="112"/>
  <c r="O33" i="112" s="1"/>
  <c r="F29" i="112"/>
  <c r="O29" i="112" s="1"/>
  <c r="F25" i="112"/>
  <c r="O25" i="112" s="1"/>
  <c r="F18" i="114"/>
  <c r="O18" i="114" s="1"/>
  <c r="F26" i="113"/>
  <c r="O26" i="113" s="1"/>
  <c r="F32" i="112"/>
  <c r="O32" i="112" s="1"/>
  <c r="F28" i="112"/>
  <c r="O28" i="112" s="1"/>
  <c r="F24" i="112"/>
  <c r="O24" i="112" s="1"/>
  <c r="F23" i="112"/>
  <c r="O23" i="112" s="1"/>
  <c r="F31" i="112"/>
  <c r="O31" i="112" s="1"/>
  <c r="F27" i="112"/>
  <c r="O27" i="112" s="1"/>
  <c r="F33" i="111"/>
  <c r="O33" i="111" s="1"/>
  <c r="F29" i="111"/>
  <c r="O29" i="111" s="1"/>
  <c r="F25" i="111"/>
  <c r="O25" i="111" s="1"/>
  <c r="F32" i="111"/>
  <c r="O32" i="111" s="1"/>
  <c r="F28" i="111"/>
  <c r="O28" i="111" s="1"/>
  <c r="F24" i="111"/>
  <c r="O24" i="111" s="1"/>
  <c r="F31" i="111"/>
  <c r="O31" i="111" s="1"/>
  <c r="F27" i="111"/>
  <c r="O27" i="111" s="1"/>
  <c r="F23" i="111"/>
  <c r="O23" i="111" s="1"/>
  <c r="F34" i="111"/>
  <c r="O34" i="111" s="1"/>
  <c r="F30" i="111"/>
  <c r="O30" i="111" s="1"/>
  <c r="F26" i="111"/>
  <c r="O26" i="111" s="1"/>
  <c r="R17" i="114"/>
  <c r="R32" i="114"/>
  <c r="R26" i="114"/>
  <c r="R20" i="114"/>
  <c r="R11" i="114"/>
  <c r="R33" i="114"/>
  <c r="R24" i="114"/>
  <c r="R16" i="114"/>
  <c r="R22" i="114"/>
  <c r="R14" i="114"/>
  <c r="R15" i="114"/>
  <c r="R31" i="114"/>
  <c r="R34" i="114"/>
  <c r="R25" i="114"/>
  <c r="Q11" i="114"/>
  <c r="Q25" i="114"/>
  <c r="Q34" i="114"/>
  <c r="Q32" i="114"/>
  <c r="Q13" i="114"/>
  <c r="Q16" i="114"/>
  <c r="Q15" i="114"/>
  <c r="Q31" i="114"/>
  <c r="Q12" i="114"/>
  <c r="Q24" i="114"/>
  <c r="Q33" i="114"/>
  <c r="Q17" i="114"/>
  <c r="G23" i="102"/>
  <c r="E11" i="102"/>
  <c r="E30" i="86"/>
  <c r="G11" i="102"/>
  <c r="G30" i="86"/>
  <c r="E13" i="114" l="1"/>
  <c r="N13" i="114" s="1"/>
  <c r="E21" i="113"/>
  <c r="N21" i="113" s="1"/>
  <c r="E17" i="113"/>
  <c r="N17" i="113" s="1"/>
  <c r="E13" i="113"/>
  <c r="N13" i="113" s="1"/>
  <c r="E14" i="114"/>
  <c r="N14" i="114" s="1"/>
  <c r="E20" i="113"/>
  <c r="N20" i="113" s="1"/>
  <c r="E16" i="113"/>
  <c r="N16" i="113" s="1"/>
  <c r="E12" i="113"/>
  <c r="N12" i="113" s="1"/>
  <c r="E19" i="113"/>
  <c r="N19" i="113" s="1"/>
  <c r="E15" i="113"/>
  <c r="N15" i="113" s="1"/>
  <c r="E11" i="113"/>
  <c r="N11" i="113" s="1"/>
  <c r="E22" i="113"/>
  <c r="N22" i="113" s="1"/>
  <c r="E11" i="114"/>
  <c r="N11" i="114" s="1"/>
  <c r="E18" i="113"/>
  <c r="N18" i="113" s="1"/>
  <c r="E12" i="112"/>
  <c r="N12" i="112" s="1"/>
  <c r="E12" i="114"/>
  <c r="N12" i="114" s="1"/>
  <c r="E14" i="113"/>
  <c r="N14" i="113" s="1"/>
  <c r="E13" i="112"/>
  <c r="N13" i="112" s="1"/>
  <c r="E14" i="112"/>
  <c r="N14" i="112" s="1"/>
  <c r="E18" i="112"/>
  <c r="N18" i="112" s="1"/>
  <c r="E22" i="112"/>
  <c r="N22" i="112" s="1"/>
  <c r="E15" i="112"/>
  <c r="N15" i="112" s="1"/>
  <c r="E19" i="112"/>
  <c r="N19" i="112" s="1"/>
  <c r="E16" i="112"/>
  <c r="N16" i="112" s="1"/>
  <c r="E20" i="112"/>
  <c r="N20" i="112" s="1"/>
  <c r="E11" i="112"/>
  <c r="N11" i="112" s="1"/>
  <c r="E17" i="112"/>
  <c r="N17" i="112" s="1"/>
  <c r="E21" i="112"/>
  <c r="N21" i="112" s="1"/>
  <c r="E17" i="111"/>
  <c r="N17" i="111" s="1"/>
  <c r="E22" i="111"/>
  <c r="N22" i="111" s="1"/>
  <c r="E14" i="111"/>
  <c r="N14" i="111" s="1"/>
  <c r="E20" i="111"/>
  <c r="N20" i="111" s="1"/>
  <c r="E21" i="111"/>
  <c r="N21" i="111" s="1"/>
  <c r="E11" i="111"/>
  <c r="N11" i="111" s="1"/>
  <c r="E15" i="111"/>
  <c r="N15" i="111" s="1"/>
  <c r="E19" i="111"/>
  <c r="N19" i="111" s="1"/>
  <c r="E12" i="111"/>
  <c r="N12" i="111" s="1"/>
  <c r="E16" i="111"/>
  <c r="N16" i="111" s="1"/>
  <c r="E18" i="111"/>
  <c r="N18" i="111" s="1"/>
  <c r="E13" i="111"/>
  <c r="N13" i="111" s="1"/>
  <c r="G21" i="113"/>
  <c r="P21" i="113" s="1"/>
  <c r="G17" i="113"/>
  <c r="P17" i="113" s="1"/>
  <c r="G13" i="113"/>
  <c r="P13" i="113" s="1"/>
  <c r="G11" i="114"/>
  <c r="P11" i="114" s="1"/>
  <c r="G12" i="114"/>
  <c r="P12" i="114" s="1"/>
  <c r="G20" i="113"/>
  <c r="P20" i="113" s="1"/>
  <c r="G16" i="113"/>
  <c r="P16" i="113" s="1"/>
  <c r="G12" i="113"/>
  <c r="P12" i="113" s="1"/>
  <c r="G13" i="114"/>
  <c r="P13" i="114" s="1"/>
  <c r="G19" i="113"/>
  <c r="P19" i="113" s="1"/>
  <c r="G15" i="113"/>
  <c r="P15" i="113" s="1"/>
  <c r="G11" i="113"/>
  <c r="P11" i="113" s="1"/>
  <c r="G14" i="114"/>
  <c r="P14" i="114" s="1"/>
  <c r="G14" i="113"/>
  <c r="P14" i="113" s="1"/>
  <c r="G22" i="113"/>
  <c r="P22" i="113" s="1"/>
  <c r="G19" i="112"/>
  <c r="P19" i="112" s="1"/>
  <c r="G15" i="112"/>
  <c r="P15" i="112" s="1"/>
  <c r="G11" i="112"/>
  <c r="P11" i="112" s="1"/>
  <c r="G18" i="113"/>
  <c r="P18" i="113" s="1"/>
  <c r="G22" i="112"/>
  <c r="P22" i="112" s="1"/>
  <c r="G18" i="112"/>
  <c r="P18" i="112" s="1"/>
  <c r="G14" i="112"/>
  <c r="P14" i="112" s="1"/>
  <c r="G21" i="112"/>
  <c r="P21" i="112" s="1"/>
  <c r="G17" i="112"/>
  <c r="P17" i="112" s="1"/>
  <c r="G13" i="112"/>
  <c r="P13" i="112" s="1"/>
  <c r="G20" i="112"/>
  <c r="P20" i="112" s="1"/>
  <c r="G16" i="112"/>
  <c r="P16" i="112" s="1"/>
  <c r="G12" i="112"/>
  <c r="P12" i="112" s="1"/>
  <c r="G15" i="111"/>
  <c r="P15" i="111" s="1"/>
  <c r="G14" i="111"/>
  <c r="P14" i="111" s="1"/>
  <c r="G19" i="111"/>
  <c r="P19" i="111" s="1"/>
  <c r="G12" i="111"/>
  <c r="P12" i="111" s="1"/>
  <c r="G16" i="111"/>
  <c r="P16" i="111" s="1"/>
  <c r="G18" i="111"/>
  <c r="P18" i="111" s="1"/>
  <c r="G13" i="111"/>
  <c r="P13" i="111" s="1"/>
  <c r="G17" i="111"/>
  <c r="P17" i="111" s="1"/>
  <c r="G21" i="111"/>
  <c r="P21" i="111" s="1"/>
  <c r="G22" i="111"/>
  <c r="P22" i="111" s="1"/>
  <c r="G20" i="111"/>
  <c r="P20" i="111" s="1"/>
  <c r="G11" i="111"/>
  <c r="P11" i="111" s="1"/>
  <c r="G22" i="102"/>
  <c r="E22" i="102"/>
</calcChain>
</file>

<file path=xl/sharedStrings.xml><?xml version="1.0" encoding="utf-8"?>
<sst xmlns="http://schemas.openxmlformats.org/spreadsheetml/2006/main" count="939" uniqueCount="212">
  <si>
    <t>Назив енергетског субјекта:</t>
  </si>
  <si>
    <t xml:space="preserve">Дистрибуција електричне енергије 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</si>
  <si>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</si>
  <si>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</si>
  <si>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>Седиште и адреса:</t>
  </si>
  <si>
    <t>Број лиценце:</t>
  </si>
  <si>
    <t xml:space="preserve">Напомена: </t>
  </si>
  <si>
    <t>УКУПНО:</t>
  </si>
  <si>
    <t>Редни</t>
  </si>
  <si>
    <t>број</t>
  </si>
  <si>
    <t>1.</t>
  </si>
  <si>
    <t>2.</t>
  </si>
  <si>
    <t>3.</t>
  </si>
  <si>
    <t>4.</t>
  </si>
  <si>
    <t>5.</t>
  </si>
  <si>
    <t xml:space="preserve">Модел за израчунавање цене приступа систему за транспорт природног гаса </t>
  </si>
  <si>
    <t>Енергетска делатност:</t>
  </si>
  <si>
    <t xml:space="preserve">Транспорт и управљање транспортним системом за природни гас </t>
  </si>
  <si>
    <t>Регулаторни период:</t>
  </si>
  <si>
    <t>Особа за контакт:</t>
  </si>
  <si>
    <t>Подаци за контакт:</t>
  </si>
  <si>
    <t>* Телефон:</t>
  </si>
  <si>
    <t>* Електронска пошта:</t>
  </si>
  <si>
    <t>Датум обраде:</t>
  </si>
  <si>
    <t>Тражени подаци се уносе у ћелије обојене жутом бојом.</t>
  </si>
  <si>
    <t>АГЕНЦИЈА ЗА ЕНЕРГЕТИКУ РЕПУБЛИКЕ СРБИЈЕ</t>
  </si>
  <si>
    <t>Напомена: Тражени подаци се преузимају из одговарајућих енергетско-техничких табела Инфо-правила.</t>
  </si>
  <si>
    <t>"Улазни капацитет из транспортног система"</t>
  </si>
  <si>
    <t>"Улазни капацитет производња"</t>
  </si>
  <si>
    <t>"Улазни капацитет складиште"</t>
  </si>
  <si>
    <t>"Излазни капацитет домаћа потрошња"</t>
  </si>
  <si>
    <t>"Излазни капацитет интерконектор"</t>
  </si>
  <si>
    <t>Назив тарифног елемента</t>
  </si>
  <si>
    <t>Скраћенице</t>
  </si>
  <si>
    <r>
      <t>ПУКУ</t>
    </r>
    <r>
      <rPr>
        <vertAlign val="subscript"/>
        <sz val="10"/>
        <color indexed="18"/>
        <rFont val="Arial Narrow"/>
        <family val="2"/>
      </rPr>
      <t>тс</t>
    </r>
  </si>
  <si>
    <t>6.</t>
  </si>
  <si>
    <r>
      <t>ПУКИ</t>
    </r>
    <r>
      <rPr>
        <vertAlign val="subscript"/>
        <sz val="10"/>
        <color indexed="18"/>
        <rFont val="Arial Narrow"/>
        <family val="2"/>
      </rPr>
      <t>дп</t>
    </r>
  </si>
  <si>
    <r>
      <t>ПУКИ</t>
    </r>
    <r>
      <rPr>
        <vertAlign val="subscript"/>
        <sz val="10"/>
        <color indexed="18"/>
        <rFont val="Arial Narrow"/>
        <family val="2"/>
      </rPr>
      <t>ин</t>
    </r>
  </si>
  <si>
    <r>
      <t>ПУКУ</t>
    </r>
    <r>
      <rPr>
        <vertAlign val="subscript"/>
        <sz val="10"/>
        <color indexed="18"/>
        <rFont val="Arial Narrow"/>
        <family val="2"/>
      </rPr>
      <t>пг</t>
    </r>
  </si>
  <si>
    <r>
      <t>ПУКУ</t>
    </r>
    <r>
      <rPr>
        <vertAlign val="subscript"/>
        <sz val="10"/>
        <color indexed="18"/>
        <rFont val="Arial Narrow"/>
        <family val="2"/>
      </rPr>
      <t>ск</t>
    </r>
  </si>
  <si>
    <r>
      <t>ПУКИ</t>
    </r>
    <r>
      <rPr>
        <vertAlign val="subscript"/>
        <sz val="10"/>
        <color indexed="18"/>
        <rFont val="Arial Narrow"/>
        <family val="2"/>
      </rPr>
      <t>ск</t>
    </r>
  </si>
  <si>
    <t>"Излазни капацитет складиште"</t>
  </si>
  <si>
    <t xml:space="preserve"> УЛАЗНИ ЕНЕРГЕТСКО-ТЕХНИЧКИ ПОДАЦИ</t>
  </si>
  <si>
    <t>7.</t>
  </si>
  <si>
    <t>Редни
број</t>
  </si>
  <si>
    <t>Позиција</t>
  </si>
  <si>
    <t>9.</t>
  </si>
  <si>
    <t>10.</t>
  </si>
  <si>
    <t>Део одобреног прихода од услуге транспорта распоређен на тарифни елемент ''улазни капацитет из транспортног система''</t>
  </si>
  <si>
    <t>Део одобреног прихода од услуге транспорта распоређен на тарифни елемент ''улазни капацитет складиште''</t>
  </si>
  <si>
    <t>Део одобреног прихода ос услуге транспорта распоређен на тарифни елемент ''излазни капацитет домаћа потрошња''</t>
  </si>
  <si>
    <t>Део одобреног прихода од услуге транспорта распоређен на тарифни елемент ''излазни капацитет интерконектор''</t>
  </si>
  <si>
    <t>Део одобреног прихода од услуге транспорта распоређен на тарифни елемент ''излазни капацитет складиште''</t>
  </si>
  <si>
    <t>Назив тарифе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</si>
  <si>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</si>
  <si>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</si>
  <si>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</si>
  <si>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</si>
  <si>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</si>
  <si>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</si>
  <si>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</si>
  <si>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</si>
  <si>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</si>
  <si>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</si>
  <si>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</si>
  <si>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</si>
  <si>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Квартални капацитети</t>
  </si>
  <si>
    <t>Месечни капацитети</t>
  </si>
  <si>
    <t>Дневни капацитети</t>
  </si>
  <si>
    <t>Унутардневни капацитети</t>
  </si>
  <si>
    <t>мај</t>
  </si>
  <si>
    <t>Табела 3в: БРОЈ ДАНА У ТАРИФНОМ ПЕРИОДУ</t>
  </si>
  <si>
    <t>Месец</t>
  </si>
  <si>
    <t>у 000 динара</t>
  </si>
  <si>
    <t>у динарима</t>
  </si>
  <si>
    <t>01.10.</t>
  </si>
  <si>
    <t>-</t>
  </si>
  <si>
    <t>у kWh/дан</t>
  </si>
  <si>
    <t>Коначни пондер трошка за улаз транспортни систем у делу одобреног прихода од услуге транспорта распоређеног на тарифне елементе за капацитет за улазе у транспортни систем</t>
  </si>
  <si>
    <r>
      <t>ПТУК</t>
    </r>
    <r>
      <rPr>
        <vertAlign val="subscript"/>
        <sz val="10"/>
        <color indexed="18"/>
        <rFont val="Arial Narrow"/>
        <family val="2"/>
      </rPr>
      <t>тс</t>
    </r>
  </si>
  <si>
    <t>Коначни пондер трошка за улаз производња у одобреном приходу од услуге транспорта распоређеног на тарифне елементе за капацитет за улазе у транспортни систем</t>
  </si>
  <si>
    <r>
      <t>ПТУК</t>
    </r>
    <r>
      <rPr>
        <vertAlign val="subscript"/>
        <sz val="10"/>
        <color indexed="18"/>
        <rFont val="Arial Narrow"/>
        <family val="2"/>
      </rPr>
      <t>пг</t>
    </r>
  </si>
  <si>
    <t>Коначни пондер трошка улаза складиште у делу одобреног прихода од услуге транспорта распоређеног на тарифне елементе за капацитет за улазе у транспортни систем;</t>
  </si>
  <si>
    <r>
      <t>ПТУК</t>
    </r>
    <r>
      <rPr>
        <vertAlign val="subscript"/>
        <sz val="10"/>
        <color indexed="18"/>
        <rFont val="Arial Narrow"/>
        <family val="2"/>
      </rPr>
      <t>ск</t>
    </r>
  </si>
  <si>
    <t>Коначни пондер трошка за излаз домаћа потрошња у делу одобреног прихода од услуге транспорта распоређеног на тарифне елементе за капацитет за излазе из транспортног система</t>
  </si>
  <si>
    <r>
      <t>ПТИК</t>
    </r>
    <r>
      <rPr>
        <vertAlign val="subscript"/>
        <sz val="10"/>
        <color indexed="18"/>
        <rFont val="Arial Narrow"/>
        <family val="2"/>
      </rPr>
      <t>дп</t>
    </r>
  </si>
  <si>
    <r>
      <t>ПТИК</t>
    </r>
    <r>
      <rPr>
        <vertAlign val="subscript"/>
        <sz val="10"/>
        <color indexed="18"/>
        <rFont val="Arial Narrow"/>
        <family val="2"/>
      </rPr>
      <t>ин</t>
    </r>
  </si>
  <si>
    <t>Коначни пондер трошка за излаз у складиште у делу одобреног прихода од услуге транспорта распоређеног на тарифне елементе за капацитет за излазе из транспортног система</t>
  </si>
  <si>
    <t>Коначни пондер трошка за излаз интерконектор у делу одобреног прихода од услуге транспорта распоређеног на тарифне елементе за капацитет за излазе из транспортног система</t>
  </si>
  <si>
    <r>
      <t>ПТИК</t>
    </r>
    <r>
      <rPr>
        <vertAlign val="subscript"/>
        <sz val="10"/>
        <color indexed="18"/>
        <rFont val="Arial Narrow"/>
        <family val="2"/>
      </rPr>
      <t>ск</t>
    </r>
  </si>
  <si>
    <t>т</t>
  </si>
  <si>
    <t>т+1</t>
  </si>
  <si>
    <t>т+2</t>
  </si>
  <si>
    <t>т+3</t>
  </si>
  <si>
    <t>т+4</t>
  </si>
  <si>
    <t>30.09.</t>
  </si>
  <si>
    <t>Назив коначног пондера трошка</t>
  </si>
  <si>
    <t>Вредност</t>
  </si>
  <si>
    <t>Табела 2а: ОДОБРЕН ПРИХОД ОД УСЛУГЕ ТРАНСПОРТА ПРИРОДНОГ ГАСА</t>
  </si>
  <si>
    <t>УЛАЗНИ ЕКОНОМСКО-ФИНАНСИЈСКИ ПОДАЦИ</t>
  </si>
  <si>
    <t>Табела 1а: ТАРИФНИ ЕЛЕМЕНТИ</t>
  </si>
  <si>
    <t>Табела 1б: КОНАЧНИ ПОНДЕР ТРОШКА У ОДОБРЕНОМ ПРИХОДУ ОД УСЛУГЕ ТРАНСПОРТА</t>
  </si>
  <si>
    <t>Табела 2б: РАСПОДЕЛА ОДОБРЕНОГ ПРИХОДА ОД УСЛУГЕ ТРАНСПОРТА ПРИРОДНОГ ГАСА</t>
  </si>
  <si>
    <t>Одобрени приход од услуге транспорта</t>
  </si>
  <si>
    <r>
      <t>ОПТ</t>
    </r>
    <r>
      <rPr>
        <vertAlign val="subscript"/>
        <sz val="10"/>
        <color indexed="18"/>
        <rFont val="Arial Narrow"/>
        <family val="2"/>
      </rPr>
      <t>т</t>
    </r>
  </si>
  <si>
    <t>Напомена: Тражени подаци се преузимају из економско-финансијске табеле ГЕ-Т-1б Поравнати приходи од услуге транспорта</t>
  </si>
  <si>
    <t>Део одобреног прихода од услуге транспорта распоређен на тарифне елементе за капацитет за улазе у транспортни систем</t>
  </si>
  <si>
    <t>Део одобреног прихода од услуге транспорта распоређен на тарифне елементе за капацитет за излазе из транспортног система</t>
  </si>
  <si>
    <r>
      <t>ОПТУ</t>
    </r>
    <r>
      <rPr>
        <vertAlign val="subscript"/>
        <sz val="10"/>
        <color indexed="18"/>
        <rFont val="Arial Narrow"/>
        <family val="2"/>
      </rPr>
      <t>т</t>
    </r>
  </si>
  <si>
    <r>
      <t>ОПТИ</t>
    </r>
    <r>
      <rPr>
        <vertAlign val="subscript"/>
        <sz val="10"/>
        <color indexed="18"/>
        <rFont val="Arial Narrow"/>
        <family val="2"/>
      </rPr>
      <t>т</t>
    </r>
  </si>
  <si>
    <r>
      <t>ОПТУ</t>
    </r>
    <r>
      <rPr>
        <vertAlign val="subscript"/>
        <sz val="10"/>
        <color indexed="18"/>
        <rFont val="Arial Narrow"/>
        <family val="2"/>
      </rPr>
      <t>тс,т</t>
    </r>
  </si>
  <si>
    <t>Део одобреног прихода од услуге транспорта распоређен на тарифни елемент ''улазни капацитет производња''</t>
  </si>
  <si>
    <r>
      <t>ОПТУ</t>
    </r>
    <r>
      <rPr>
        <vertAlign val="subscript"/>
        <sz val="10"/>
        <color indexed="18"/>
        <rFont val="Arial Narrow"/>
        <family val="2"/>
      </rPr>
      <t>пг,т</t>
    </r>
  </si>
  <si>
    <r>
      <t>ОПТУ</t>
    </r>
    <r>
      <rPr>
        <vertAlign val="subscript"/>
        <sz val="10"/>
        <color indexed="18"/>
        <rFont val="Arial Narrow"/>
        <family val="2"/>
      </rPr>
      <t>ск,т</t>
    </r>
  </si>
  <si>
    <r>
      <t>ОПТИ</t>
    </r>
    <r>
      <rPr>
        <vertAlign val="subscript"/>
        <sz val="10"/>
        <color indexed="18"/>
        <rFont val="Arial Narrow"/>
        <family val="2"/>
      </rPr>
      <t>дп,т</t>
    </r>
  </si>
  <si>
    <r>
      <t>ОПТИ</t>
    </r>
    <r>
      <rPr>
        <vertAlign val="subscript"/>
        <sz val="10"/>
        <color indexed="18"/>
        <rFont val="Arial Narrow"/>
        <family val="2"/>
      </rPr>
      <t>ин,т</t>
    </r>
  </si>
  <si>
    <r>
      <t>ОПТИ</t>
    </r>
    <r>
      <rPr>
        <vertAlign val="subscript"/>
        <sz val="10"/>
        <color indexed="18"/>
        <rFont val="Arial Narrow"/>
        <family val="2"/>
      </rPr>
      <t>ск,т</t>
    </r>
  </si>
  <si>
    <t>Табела 3а: СЕЗОНСКИ КОЕФИЦИЈЕНТИ (КС)</t>
  </si>
  <si>
    <t>Квартални</t>
  </si>
  <si>
    <t>Месечни</t>
  </si>
  <si>
    <t>Дневни</t>
  </si>
  <si>
    <t>Унутардневни</t>
  </si>
  <si>
    <t>Табела 3б: КОЕФИЦИЈЕНТИ УВЕЋАЊА
ГОДИШЊЕ ТАРИФЕ ЗА  КРАТКОРОЧНЕ НЕПРЕКИДНЕ КАПАЦИТЕТЕ (КУКК)</t>
  </si>
  <si>
    <t>8.</t>
  </si>
  <si>
    <t>11.</t>
  </si>
  <si>
    <t>12.</t>
  </si>
  <si>
    <t>13.</t>
  </si>
  <si>
    <t xml:space="preserve">ЦЕНЕ ПРИСТУПА СИСТЕМУ ЗА ТРАНСПОРТ ПРИРОДНОГ ГАСА </t>
  </si>
  <si>
    <t xml:space="preserve">                                                                                                                                                                                                                                 </t>
  </si>
  <si>
    <t xml:space="preserve"> Табела 4а: Годишње тарифе непрекидни капацитет    </t>
  </si>
  <si>
    <t xml:space="preserve"> Табела 4б: Тарифе за годишњи повртани капацитет  </t>
  </si>
  <si>
    <r>
      <t>ТКУ</t>
    </r>
    <r>
      <rPr>
        <vertAlign val="subscript"/>
        <sz val="10"/>
        <color indexed="18"/>
        <rFont val="Arial Narrow"/>
        <family val="2"/>
      </rPr>
      <t>тс</t>
    </r>
  </si>
  <si>
    <t>Годишња тарифа за непрекидни капацитет за тарифни елемент "улазни капацитет из транспортног система"</t>
  </si>
  <si>
    <t>Годишња тарифа за непрекидни капацитет за тарифни елемент "улазни капацитет производња"</t>
  </si>
  <si>
    <t>Годишња тарифа за непрекидни капацитет за тарифни елемент "улазни капацитет складиште"</t>
  </si>
  <si>
    <t>Годишња тарифа за непрекидни капацитет за тарифни елемент "излазни капацитет домаћа потрошња"</t>
  </si>
  <si>
    <t>Годишња тарифа за непрекидни капацитет за тарифни елемент "излазни капацитет интерконектор"</t>
  </si>
  <si>
    <t>Годишња тарифа за непрекидни капацитет за тарифни елемент "излазни капацитет складиште"</t>
  </si>
  <si>
    <r>
      <t>ТКУ</t>
    </r>
    <r>
      <rPr>
        <vertAlign val="subscript"/>
        <sz val="10"/>
        <color indexed="18"/>
        <rFont val="Arial Narrow"/>
        <family val="2"/>
      </rPr>
      <t>пг</t>
    </r>
  </si>
  <si>
    <r>
      <t>ТКУ</t>
    </r>
    <r>
      <rPr>
        <vertAlign val="subscript"/>
        <sz val="10"/>
        <color indexed="18"/>
        <rFont val="Arial Narrow"/>
        <family val="2"/>
      </rPr>
      <t>ск</t>
    </r>
  </si>
  <si>
    <r>
      <t>ТКИ</t>
    </r>
    <r>
      <rPr>
        <vertAlign val="subscript"/>
        <sz val="10"/>
        <color indexed="18"/>
        <rFont val="Arial Narrow"/>
        <family val="2"/>
      </rPr>
      <t>дп</t>
    </r>
  </si>
  <si>
    <r>
      <t>ТКИ</t>
    </r>
    <r>
      <rPr>
        <vertAlign val="subscript"/>
        <sz val="10"/>
        <color indexed="18"/>
        <rFont val="Arial Narrow"/>
        <family val="2"/>
      </rPr>
      <t>ин</t>
    </r>
  </si>
  <si>
    <r>
      <t>ТКИ</t>
    </r>
    <r>
      <rPr>
        <vertAlign val="subscript"/>
        <sz val="10"/>
        <color indexed="18"/>
        <rFont val="Arial Narrow"/>
        <family val="2"/>
      </rPr>
      <t>ск</t>
    </r>
  </si>
  <si>
    <t>у динарима/kWh/дан</t>
  </si>
  <si>
    <t>ТПКГ</t>
  </si>
  <si>
    <t>Годишња тарифа за повратни  капацитет за улаз из другог транспортног система</t>
  </si>
  <si>
    <t>Годишња тарифа за повратни капацитет за улаз из складишта</t>
  </si>
  <si>
    <t>Годишња тарифа за повратни капацитет за излаз из складишта</t>
  </si>
  <si>
    <t>Годишња тарифа за повратни капацитет за излаз интерконектор</t>
  </si>
  <si>
    <t>Табела 5а: Тарифе за квартални непрекидни капацитет</t>
  </si>
  <si>
    <t xml:space="preserve"> Табела 5б: Тарифе за квартални повратни капацитет</t>
  </si>
  <si>
    <t>Тарифа за квартални непрекидни капацитет за тарифни елемент "улазни капацитет из транспортног система"</t>
  </si>
  <si>
    <t>Тарифа за квартални непрекидни капацитет за тарифни елемент "улазни капацитет производња"</t>
  </si>
  <si>
    <t>Тарифа за квартални непрекидни капацитет за тарифни елемент "улазни капацитет складиште"</t>
  </si>
  <si>
    <t>Тарифа за квартални непрекидни капацитет за тарифни елемент "излазни капацитет домаћа потрошња"</t>
  </si>
  <si>
    <t>Тарифа за квартални непрекидни капацитет за тарифни елемент "излазни капацитет интерконектор"</t>
  </si>
  <si>
    <t>Тарифа за квартални непрекидни капацитет за тарифни елемент "излазни капацитет складиште"</t>
  </si>
  <si>
    <t>Тарифа за квартални повратни капацитет за тарифни елемент "улазни капацитет из транспортног система"</t>
  </si>
  <si>
    <t>Тарифа за квартални повратни капацитет за тарифни елемент "улазни капацитет производња"</t>
  </si>
  <si>
    <t>Тарифа за квартални повратни капацитет за тарифни елемент "улазни капацитет складиште"</t>
  </si>
  <si>
    <t>Тарифа за квартални повратни капацитет за тарифни елемент "излазни капацитет домаћа потрошња"</t>
  </si>
  <si>
    <t>Тарифа за квартални повратни капацитет за тарифни елемент "излазни капацитет интерконектор"</t>
  </si>
  <si>
    <t>Тарифа за квартални повратни капацитет за тарифни елемент "излазни капацитет складиште"</t>
  </si>
  <si>
    <t>Табела 6а: Тарифе за месечни непрекидни капацитет</t>
  </si>
  <si>
    <t>Табела 6б: Тарифе за месечни повратни капацитет</t>
  </si>
  <si>
    <t xml:space="preserve">                                                                              </t>
  </si>
  <si>
    <t>Тарифа за месечни непрекидни капацитет за тарифни елемент "улазни капацитет из транспортног система"</t>
  </si>
  <si>
    <t>Тарифа за месечни непрекидни капацитет за тарифни елемент "улазни капацитет производња"</t>
  </si>
  <si>
    <t>Тарифа за месечни непрекидни капацитет за тарифни елемент "улазни капацитет складиште"</t>
  </si>
  <si>
    <t>Тарифа за месечни непрекидни капацитет за тарифни елемент "излазни капацитет домаћа потрошња"</t>
  </si>
  <si>
    <t>Тарифа за месечни непрекидни капацитет за тарифни елемент "излазни капацитет интерконектор"</t>
  </si>
  <si>
    <t>Тарифа за месечни непрекидни капацитет за тарифни елемент "излазни капацитет складиште"</t>
  </si>
  <si>
    <t>Тарифа за месечни повратни капацитет за тарифни елемент "улазни капацитет из транспортног система"</t>
  </si>
  <si>
    <t>Тарифа за месечни повратни капацитет за тарифни елемент "улазни капацитет производња"</t>
  </si>
  <si>
    <t>Тарифа за месечни повратни капацитет за тарифни елемент "улазни капацитет складиште"</t>
  </si>
  <si>
    <t>Тарифа за месечни повратни капацитет за тарифни елемент "излазни капацитет домаћа потрошња"</t>
  </si>
  <si>
    <t>Тарифа за месечни повратни капацитет за тарифни елемент "излазни капацитет интерконектор"</t>
  </si>
  <si>
    <t>Тарифа за месечни повратни капацитет за тарифни елемент "излазни капацитет складиште"</t>
  </si>
  <si>
    <t>Табела 7а: Тарифе за дневни непрекидни и прекидни капацитет</t>
  </si>
  <si>
    <t>Табела 7б: Тарифе за дневни повратни капацитет</t>
  </si>
  <si>
    <t>Тарифа за дневни непрекидни капацитет за тарифни елемент "улазни капацитет из транспортног система"</t>
  </si>
  <si>
    <t>Тарифа за дневни непрекидни капацитет за тарифни елемент "улазни капацитет производња"</t>
  </si>
  <si>
    <t>Тарифа за дневни непрекидни капацитет за тарифни елемент "улазни капацитет складиште"</t>
  </si>
  <si>
    <t>Тарифа за дневни непрекидни капацитет за тарифни елемент "излазни капацитет домаћа потрошња"</t>
  </si>
  <si>
    <t>Тарифа за дневни непрекидни капацитет за тарифни елемент "излазни капацитет интерконектор"</t>
  </si>
  <si>
    <t>Тарифа за дневни непрекидни капацитет за тарифни елемент "излазни капацитет складиште"</t>
  </si>
  <si>
    <t>Тарифа за дневни повратни капацитет за тарифни елемент "улазни капацитет складиште"</t>
  </si>
  <si>
    <t>Тарифа за дневни повратни капацитет за тарифни елемент "улазни капацитет из транспортног система"</t>
  </si>
  <si>
    <t>Тарифа за дневни повратни капацитет за тарифни елемент "улазни капацитет производња"</t>
  </si>
  <si>
    <t>Тарифа за дневни повратни капацитет за тарифни елемент "излазни капацитет домаћа потрошња"</t>
  </si>
  <si>
    <t>Тарифа за дневни повратни капацитет за тарифни елемент "излазни капацитет интерконектор"</t>
  </si>
  <si>
    <t>Тарифа за дневни повратни капацитет за тарифни елемент "излазни капацитет складиште"</t>
  </si>
  <si>
    <t>Табела 8а: Тарифе за унутардневни непрекидни капацитет</t>
  </si>
  <si>
    <t>Табела 8б: Тарифе за унутардневни повратни капацитет</t>
  </si>
  <si>
    <t>Тарифа за унутардневни непрекидни капацитет за тарифни елемент "улазни капацитет из транспортног система"</t>
  </si>
  <si>
    <t>Тарифа за унутардневни непрекидни капацитет за тарифни елемент "улазни капацитет производња"</t>
  </si>
  <si>
    <t>Тарифа за унутардневни непрекидни капацитет за тарифни елемент "улазни капацитет складиште"</t>
  </si>
  <si>
    <t>Тарифа за унутардневни непрекидни капацитет за тарифни елемент "излазни капацитет домаћа потрошња"</t>
  </si>
  <si>
    <t>Тарифа за унутардневни непрекидни капацитет за тарифни елемент "излазни капацитет интерконектор"</t>
  </si>
  <si>
    <t>Тарифа за унутардневни непрекидни капацитет за тарифни елемент "излазни капацитет складиште"</t>
  </si>
  <si>
    <t>Тарифа за унутардневни повратни капацитет за тарифни елемент "улазни капацитет из транспортног система"</t>
  </si>
  <si>
    <t>Тарифа за унутардневни повратни капацитет за тарифни елемент "улазни капацитет производња"</t>
  </si>
  <si>
    <t>Тарифа за унутардневни повратни капацитет за тарифни елемент "улазни капацитет складиште"</t>
  </si>
  <si>
    <t>Тарифа за унутардневни повратни капацитет за тарифни елемент "излазни капацитет домаћа потрошња"</t>
  </si>
  <si>
    <t>Тарифа за унутардневни повратни капацитет за тарифни елемент "излазни капацитет интерконектор"</t>
  </si>
  <si>
    <t>Тарифа за унутардневни повратни капацитет за тарифни елемент "излазни капацитет складиште"</t>
  </si>
  <si>
    <t>Mај</t>
  </si>
  <si>
    <t>Квартал</t>
  </si>
  <si>
    <t>Октобар - Децембар</t>
  </si>
  <si>
    <t>Јануар - Март</t>
  </si>
  <si>
    <t>Април - Јун</t>
  </si>
  <si>
    <t>Јул - Септембар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</si>
</sst>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0"/>
    <numFmt numFmtId="166" formatCode="0_)"/>
    <numFmt numFmtId="167" formatCode="#,##0.000"/>
  </numFmts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color indexed="18"/>
      <name val="Arial Narrow"/>
      <family val="2"/>
    </font>
    <font>
      <sz val="10"/>
      <name val="Arial"/>
      <family val="2"/>
    </font>
    <font>
      <b/>
      <sz val="10"/>
      <color indexed="18"/>
      <name val="Arial Narrow"/>
      <family val="2"/>
    </font>
    <font>
      <vertAlign val="subscript"/>
      <sz val="10"/>
      <color indexed="18"/>
      <name val="Arial Narrow"/>
      <family val="2"/>
    </font>
    <font>
      <sz val="10"/>
      <name val="Arial Narrow"/>
      <family val="2"/>
    </font>
    <font>
      <sz val="10"/>
      <color rgb="FF000099"/>
      <name val="Arial Narrow"/>
      <family val="2"/>
    </font>
    <font>
      <sz val="10"/>
      <color rgb="FF000080"/>
      <name val="Arial Narrow"/>
      <family val="2"/>
    </font>
    <font>
      <sz val="10"/>
      <color rgb="FF000076"/>
      <name val="Arial Narrow"/>
      <family val="2"/>
    </font>
    <font>
      <b/>
      <u/>
      <sz val="10"/>
      <color rgb="FF00009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3" fillId="0" borderId="0"/>
  </cellStyleXfs>
  <cellXfs count="234">
    <xf numFmtId="0" fontId="0" fillId="0" borderId="0" xfId="0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9" fontId="9" fillId="2" borderId="0" xfId="0" applyNumberFormat="1" applyFont="1" applyFill="1" applyAlignment="1">
      <alignment vertical="center"/>
    </xf>
    <xf numFmtId="1" fontId="9" fillId="3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2" borderId="10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9" fillId="2" borderId="0" xfId="0" applyFont="1" applyFill="1" applyAlignment="1">
      <alignment vertical="center" wrapText="1"/>
    </xf>
    <xf numFmtId="0" fontId="5" fillId="4" borderId="0" xfId="0" applyFont="1" applyFill="1"/>
    <xf numFmtId="3" fontId="4" fillId="3" borderId="9" xfId="0" applyNumberFormat="1" applyFont="1" applyFill="1" applyBorder="1" applyAlignment="1" applyProtection="1">
      <alignment vertical="center"/>
      <protection locked="0"/>
    </xf>
    <xf numFmtId="3" fontId="4" fillId="3" borderId="11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righ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49" fontId="4" fillId="2" borderId="15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3" fontId="9" fillId="3" borderId="26" xfId="0" applyNumberFormat="1" applyFont="1" applyFill="1" applyBorder="1" applyAlignment="1">
      <alignment horizontal="right" vertical="center"/>
    </xf>
    <xf numFmtId="3" fontId="9" fillId="3" borderId="10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18" xfId="0" applyNumberFormat="1" applyFont="1" applyFill="1" applyBorder="1" applyAlignment="1">
      <alignment horizontal="right" vertical="center"/>
    </xf>
    <xf numFmtId="3" fontId="4" fillId="2" borderId="27" xfId="0" applyNumberFormat="1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4" fillId="2" borderId="26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3" fontId="4" fillId="3" borderId="19" xfId="0" applyNumberFormat="1" applyFont="1" applyFill="1" applyBorder="1" applyAlignment="1" applyProtection="1">
      <alignment vertical="center"/>
      <protection locked="0"/>
    </xf>
    <xf numFmtId="3" fontId="4" fillId="3" borderId="21" xfId="0" applyNumberFormat="1" applyFont="1" applyFill="1" applyBorder="1" applyAlignment="1" applyProtection="1">
      <alignment vertical="center"/>
      <protection locked="0"/>
    </xf>
    <xf numFmtId="165" fontId="4" fillId="0" borderId="2" xfId="0" applyNumberFormat="1" applyFont="1" applyBorder="1" applyAlignment="1">
      <alignment horizontal="right" vertical="center"/>
    </xf>
    <xf numFmtId="165" fontId="4" fillId="0" borderId="9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5" fontId="4" fillId="4" borderId="6" xfId="0" applyNumberFormat="1" applyFont="1" applyFill="1" applyBorder="1" applyAlignment="1">
      <alignment horizontal="right" vertical="center"/>
    </xf>
    <xf numFmtId="165" fontId="4" fillId="4" borderId="11" xfId="0" applyNumberFormat="1" applyFont="1" applyFill="1" applyBorder="1" applyAlignment="1">
      <alignment horizontal="right" vertical="center"/>
    </xf>
    <xf numFmtId="165" fontId="4" fillId="4" borderId="28" xfId="0" applyNumberFormat="1" applyFont="1" applyFill="1" applyBorder="1" applyAlignment="1">
      <alignment horizontal="right" vertical="center"/>
    </xf>
    <xf numFmtId="165" fontId="4" fillId="4" borderId="30" xfId="0" applyNumberFormat="1" applyFont="1" applyFill="1" applyBorder="1" applyAlignment="1">
      <alignment horizontal="right" vertical="center"/>
    </xf>
    <xf numFmtId="165" fontId="4" fillId="4" borderId="22" xfId="0" applyNumberFormat="1" applyFont="1" applyFill="1" applyBorder="1" applyAlignment="1">
      <alignment horizontal="right" vertical="center"/>
    </xf>
    <xf numFmtId="165" fontId="4" fillId="4" borderId="31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right" vertical="center"/>
    </xf>
    <xf numFmtId="165" fontId="4" fillId="0" borderId="32" xfId="0" applyNumberFormat="1" applyFont="1" applyBorder="1" applyAlignment="1">
      <alignment horizontal="right" vertical="center"/>
    </xf>
    <xf numFmtId="165" fontId="4" fillId="4" borderId="18" xfId="0" applyNumberFormat="1" applyFont="1" applyFill="1" applyBorder="1" applyAlignment="1">
      <alignment horizontal="right" vertical="center"/>
    </xf>
    <xf numFmtId="165" fontId="4" fillId="4" borderId="16" xfId="0" applyNumberFormat="1" applyFont="1" applyFill="1" applyBorder="1" applyAlignment="1">
      <alignment horizontal="right" vertical="center"/>
    </xf>
    <xf numFmtId="1" fontId="9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" fillId="2" borderId="29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3" fontId="4" fillId="3" borderId="36" xfId="0" applyNumberFormat="1" applyFont="1" applyFill="1" applyBorder="1" applyAlignment="1" applyProtection="1">
      <alignment vertical="center"/>
      <protection locked="0"/>
    </xf>
    <xf numFmtId="3" fontId="4" fillId="3" borderId="30" xfId="0" applyNumberFormat="1" applyFont="1" applyFill="1" applyBorder="1" applyAlignment="1" applyProtection="1">
      <alignment vertical="center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lef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1" xfId="0" applyNumberFormat="1" applyFont="1" applyFill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left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42" xfId="0" applyNumberFormat="1" applyFont="1" applyFill="1" applyBorder="1" applyAlignment="1">
      <alignment horizontal="right" vertical="center"/>
    </xf>
    <xf numFmtId="4" fontId="4" fillId="4" borderId="11" xfId="0" applyNumberFormat="1" applyFont="1" applyFill="1" applyBorder="1" applyAlignment="1">
      <alignment horizontal="right" vertical="center"/>
    </xf>
    <xf numFmtId="0" fontId="9" fillId="4" borderId="29" xfId="0" applyFont="1" applyFill="1" applyBorder="1" applyAlignment="1">
      <alignment horizontal="center" vertical="center"/>
    </xf>
    <xf numFmtId="3" fontId="4" fillId="4" borderId="28" xfId="0" applyNumberFormat="1" applyFont="1" applyFill="1" applyBorder="1" applyAlignment="1">
      <alignment horizontal="left" vertical="center"/>
    </xf>
    <xf numFmtId="4" fontId="4" fillId="4" borderId="28" xfId="0" applyNumberFormat="1" applyFont="1" applyFill="1" applyBorder="1" applyAlignment="1">
      <alignment horizontal="right" vertical="center"/>
    </xf>
    <xf numFmtId="4" fontId="4" fillId="4" borderId="43" xfId="0" applyNumberFormat="1" applyFont="1" applyFill="1" applyBorder="1" applyAlignment="1">
      <alignment horizontal="right" vertical="center"/>
    </xf>
    <xf numFmtId="4" fontId="4" fillId="4" borderId="30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vertical="center" wrapText="1"/>
    </xf>
    <xf numFmtId="0" fontId="9" fillId="4" borderId="3" xfId="0" applyFont="1" applyFill="1" applyBorder="1" applyAlignment="1">
      <alignment horizontal="center" vertical="center"/>
    </xf>
    <xf numFmtId="4" fontId="4" fillId="4" borderId="0" xfId="0" applyNumberFormat="1" applyFont="1" applyFill="1" applyAlignment="1">
      <alignment horizontal="right" vertical="center"/>
    </xf>
    <xf numFmtId="0" fontId="8" fillId="4" borderId="0" xfId="0" applyFont="1" applyFill="1"/>
    <xf numFmtId="3" fontId="4" fillId="4" borderId="4" xfId="0" applyNumberFormat="1" applyFont="1" applyFill="1" applyBorder="1" applyAlignment="1">
      <alignment vertical="center"/>
    </xf>
    <xf numFmtId="3" fontId="4" fillId="4" borderId="6" xfId="0" applyNumberFormat="1" applyFont="1" applyFill="1" applyBorder="1" applyAlignment="1">
      <alignment vertical="center"/>
    </xf>
    <xf numFmtId="3" fontId="4" fillId="4" borderId="28" xfId="0" applyNumberFormat="1" applyFont="1" applyFill="1" applyBorder="1" applyAlignment="1">
      <alignment vertical="center"/>
    </xf>
    <xf numFmtId="0" fontId="8" fillId="4" borderId="44" xfId="0" applyFont="1" applyFill="1" applyBorder="1"/>
    <xf numFmtId="164" fontId="4" fillId="4" borderId="9" xfId="0" applyNumberFormat="1" applyFont="1" applyFill="1" applyBorder="1" applyAlignment="1">
      <alignment vertical="center"/>
    </xf>
    <xf numFmtId="164" fontId="4" fillId="4" borderId="11" xfId="0" applyNumberFormat="1" applyFont="1" applyFill="1" applyBorder="1" applyAlignment="1">
      <alignment vertical="center"/>
    </xf>
    <xf numFmtId="164" fontId="4" fillId="4" borderId="30" xfId="0" applyNumberFormat="1" applyFont="1" applyFill="1" applyBorder="1" applyAlignment="1">
      <alignment vertical="center"/>
    </xf>
    <xf numFmtId="3" fontId="4" fillId="3" borderId="6" xfId="0" applyNumberFormat="1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vertical="center"/>
    </xf>
    <xf numFmtId="0" fontId="9" fillId="4" borderId="38" xfId="0" applyFont="1" applyFill="1" applyBorder="1" applyAlignment="1">
      <alignment horizontal="right" vertical="center"/>
    </xf>
    <xf numFmtId="0" fontId="4" fillId="4" borderId="48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4" fillId="4" borderId="33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4" fillId="4" borderId="49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50" xfId="0" applyFont="1" applyFill="1" applyBorder="1" applyAlignment="1">
      <alignment horizontal="left" vertical="center"/>
    </xf>
    <xf numFmtId="0" fontId="4" fillId="4" borderId="51" xfId="0" applyFont="1" applyFill="1" applyBorder="1" applyAlignment="1">
      <alignment horizontal="left" vertical="center"/>
    </xf>
    <xf numFmtId="0" fontId="4" fillId="4" borderId="52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3" fontId="4" fillId="0" borderId="4" xfId="0" applyNumberFormat="1" applyFont="1" applyBorder="1" applyAlignment="1" applyProtection="1">
      <alignment vertical="center"/>
      <protection locked="0"/>
    </xf>
    <xf numFmtId="3" fontId="4" fillId="0" borderId="32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3" fontId="4" fillId="0" borderId="22" xfId="0" applyNumberFormat="1" applyFont="1" applyBorder="1" applyAlignment="1" applyProtection="1">
      <alignment vertical="center"/>
      <protection locked="0"/>
    </xf>
    <xf numFmtId="3" fontId="4" fillId="0" borderId="31" xfId="0" applyNumberFormat="1" applyFont="1" applyBorder="1" applyAlignment="1" applyProtection="1">
      <alignment vertical="center"/>
      <protection locked="0"/>
    </xf>
    <xf numFmtId="3" fontId="4" fillId="0" borderId="26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167" fontId="4" fillId="3" borderId="9" xfId="0" applyNumberFormat="1" applyFont="1" applyFill="1" applyBorder="1" applyAlignment="1" applyProtection="1">
      <alignment vertical="center"/>
      <protection locked="0"/>
    </xf>
    <xf numFmtId="167" fontId="4" fillId="3" borderId="11" xfId="0" applyNumberFormat="1" applyFont="1" applyFill="1" applyBorder="1" applyAlignment="1" applyProtection="1">
      <alignment vertical="center"/>
      <protection locked="0"/>
    </xf>
    <xf numFmtId="167" fontId="4" fillId="3" borderId="31" xfId="0" applyNumberFormat="1" applyFont="1" applyFill="1" applyBorder="1" applyAlignment="1" applyProtection="1">
      <alignment vertical="center"/>
      <protection locked="0"/>
    </xf>
    <xf numFmtId="167" fontId="4" fillId="3" borderId="16" xfId="0" applyNumberFormat="1" applyFont="1" applyFill="1" applyBorder="1" applyAlignment="1" applyProtection="1">
      <alignment vertical="center"/>
      <protection locked="0"/>
    </xf>
    <xf numFmtId="165" fontId="4" fillId="0" borderId="18" xfId="0" applyNumberFormat="1" applyFont="1" applyBorder="1" applyAlignment="1">
      <alignment horizontal="right" vertical="center"/>
    </xf>
    <xf numFmtId="0" fontId="4" fillId="4" borderId="18" xfId="0" applyFont="1" applyFill="1" applyBorder="1" applyAlignment="1">
      <alignment horizontal="left" vertical="center"/>
    </xf>
    <xf numFmtId="165" fontId="4" fillId="0" borderId="16" xfId="0" applyNumberFormat="1" applyFont="1" applyBorder="1" applyAlignment="1">
      <alignment horizontal="right" vertical="center"/>
    </xf>
    <xf numFmtId="165" fontId="4" fillId="0" borderId="28" xfId="0" applyNumberFormat="1" applyFont="1" applyBorder="1" applyAlignment="1">
      <alignment horizontal="right" vertical="center"/>
    </xf>
    <xf numFmtId="0" fontId="9" fillId="3" borderId="0" xfId="0" applyFont="1" applyFill="1" applyAlignment="1" applyProtection="1">
      <alignment horizontal="left" vertical="center"/>
      <protection locked="0"/>
    </xf>
    <xf numFmtId="0" fontId="2" fillId="3" borderId="0" xfId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5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3" fontId="4" fillId="4" borderId="34" xfId="0" applyNumberFormat="1" applyFont="1" applyFill="1" applyBorder="1" applyAlignment="1">
      <alignment horizontal="center" vertical="center" wrapText="1"/>
    </xf>
    <xf numFmtId="3" fontId="4" fillId="4" borderId="60" xfId="0" applyNumberFormat="1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4" fillId="4" borderId="35" xfId="0" applyFont="1" applyFill="1" applyBorder="1" applyAlignment="1">
      <alignment horizontal="center" vertical="center" wrapText="1"/>
    </xf>
    <xf numFmtId="0" fontId="4" fillId="4" borderId="6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8" fillId="4" borderId="53" xfId="0" applyFont="1" applyFill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64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left" vertical="center" wrapText="1"/>
    </xf>
    <xf numFmtId="0" fontId="4" fillId="4" borderId="58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8" fillId="4" borderId="6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8" fillId="4" borderId="66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Standard_A" xfId="2" xr:uid="{B12D38BA-CC72-42DB-9417-BAAF0D3660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2</xdr:col>
      <xdr:colOff>171450</xdr:colOff>
      <xdr:row>8</xdr:row>
      <xdr:rowOff>104775</xdr:rowOff>
    </xdr:to>
    <xdr:pic>
      <xdr:nvPicPr>
        <xdr:cNvPr id="1506" name="Picture 3">
          <a:extLst>
            <a:ext uri="{FF2B5EF4-FFF2-40B4-BE49-F238E27FC236}">
              <a16:creationId xmlns:a16="http://schemas.microsoft.com/office/drawing/2014/main" id="{AE8AA967-CF10-B218-C583-0F8EAA9CE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6675"/>
          <a:ext cx="23431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ers.rs/Documents%20and%20Settings/tanja.ciric.AERS/My%20Documents/pokusaj%2090-10/Documents%20and%20Settings/jude/My%20Documents/all%20hydro%20folders/18%20February/modelling/virens'smodel%20-%20explor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ants"/>
      <sheetName val="Cockpit"/>
      <sheetName val="1a. Data-Rab"/>
      <sheetName val="1b. Data-Costs"/>
      <sheetName val="1c. Data-TarVol"/>
      <sheetName val="2.Capex"/>
      <sheetName val="3.Opex"/>
      <sheetName val="4.BldgBlcks"/>
      <sheetName val="5.TariffBskt"/>
      <sheetName val="6.Results"/>
    </sheetNames>
    <sheetDataSet>
      <sheetData sheetId="0">
        <row r="4">
          <cell r="G4">
            <v>2002</v>
          </cell>
        </row>
        <row r="18">
          <cell r="M18">
            <v>2001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26E-C38F-4440-8242-57855F28A81C}">
  <sheetPr codeName="Sheet9"/>
  <dimension ref="B1:AR316"/>
  <sheetViews>
    <sheetView showZeros="0" tabSelected="1" zoomScaleNormal="100" workbookViewId="0"/>
  </sheetViews>
  <sheetFormatPr defaultRowHeight="15" customHeight="1" x14ac:dyDescent="0.2"/>
  <cols>
    <col min="1" max="1" width="5.7109375" style="35" customWidth="1"/>
    <col min="2" max="2" width="32.7109375" style="35" customWidth="1"/>
    <col min="3" max="3" width="22.7109375" style="35" customWidth="1"/>
    <col min="4" max="8" width="5.7109375" style="35" customWidth="1"/>
    <col min="9" max="10" width="9.140625" style="35" customWidth="1"/>
    <col min="11" max="16384" width="9.140625" style="35"/>
  </cols>
  <sheetData>
    <row r="1" spans="2:44" s="16" customFormat="1" ht="15" customHeight="1" x14ac:dyDescent="0.2">
      <c r="AR1" s="16" t="s">
        <v>1</v>
      </c>
    </row>
    <row r="2" spans="2:44" s="16" customFormat="1" ht="15" customHeight="1" x14ac:dyDescent="0.2">
      <c r="AR2" s="16" t="s">
        <v>2</v>
      </c>
    </row>
    <row r="3" spans="2:44" s="16" customFormat="1" ht="15" customHeight="1" x14ac:dyDescent="0.2">
      <c r="AR3" s="16" t="s">
        <v>3</v>
      </c>
    </row>
    <row r="4" spans="2:44" s="16" customFormat="1" ht="15" customHeight="1" x14ac:dyDescent="0.2">
      <c r="AR4" s="16">
        <v>3</v>
      </c>
    </row>
    <row r="5" spans="2:44" s="16" customFormat="1" ht="15" customHeight="1" x14ac:dyDescent="0.2"/>
    <row r="6" spans="2:44" s="16" customFormat="1" ht="15" customHeight="1" x14ac:dyDescent="0.2"/>
    <row r="7" spans="2:44" s="16" customFormat="1" ht="15" customHeight="1" x14ac:dyDescent="0.2"/>
    <row r="8" spans="2:44" s="16" customFormat="1" ht="15" customHeight="1" x14ac:dyDescent="0.2"/>
    <row r="9" spans="2:44" s="16" customFormat="1" ht="15" customHeight="1" x14ac:dyDescent="0.2"/>
    <row r="10" spans="2:44" s="16" customFormat="1" ht="15" customHeight="1" x14ac:dyDescent="0.2"/>
    <row r="11" spans="2:44" s="1" customFormat="1" ht="15" customHeight="1" x14ac:dyDescent="0.2">
      <c r="B11" s="188" t="s">
        <v>15</v>
      </c>
      <c r="C11" s="188"/>
      <c r="D11" s="188"/>
      <c r="E11" s="188"/>
      <c r="F11" s="188"/>
      <c r="G11" s="188"/>
      <c r="H11" s="188"/>
      <c r="I11" s="188"/>
      <c r="J11" s="188"/>
    </row>
    <row r="12" spans="2:44" s="16" customFormat="1" ht="12.75" x14ac:dyDescent="0.2">
      <c r="B12" s="34"/>
      <c r="C12" s="34"/>
      <c r="D12" s="34"/>
      <c r="E12" s="34"/>
      <c r="F12" s="34"/>
      <c r="G12" s="34"/>
      <c r="H12" s="34"/>
      <c r="I12" s="34"/>
      <c r="J12" s="34"/>
    </row>
    <row r="13" spans="2:44" s="1" customFormat="1" ht="15" customHeight="1" x14ac:dyDescent="0.2">
      <c r="B13" s="1" t="s">
        <v>16</v>
      </c>
      <c r="C13" s="1" t="s">
        <v>17</v>
      </c>
      <c r="D13" s="36"/>
      <c r="E13" s="36"/>
      <c r="F13" s="36"/>
      <c r="G13" s="36"/>
      <c r="H13" s="36"/>
      <c r="I13" s="36"/>
      <c r="J13" s="36"/>
    </row>
    <row r="14" spans="2:44" s="16" customFormat="1" ht="15" customHeight="1" x14ac:dyDescent="0.2"/>
    <row r="15" spans="2:44" s="16" customFormat="1" ht="15" customHeight="1" x14ac:dyDescent="0.2"/>
    <row r="16" spans="2:44" s="1" customFormat="1" ht="15" customHeight="1" x14ac:dyDescent="0.2">
      <c r="B16" s="1" t="s">
        <v>0</v>
      </c>
      <c r="D16" s="185"/>
      <c r="E16" s="185"/>
      <c r="F16" s="185"/>
      <c r="G16" s="185"/>
      <c r="H16" s="185"/>
      <c r="I16" s="185"/>
      <c r="J16" s="185"/>
    </row>
    <row r="17" spans="2:10" s="1" customFormat="1" ht="15" customHeight="1" x14ac:dyDescent="0.2">
      <c r="B17" s="1" t="s">
        <v>4</v>
      </c>
      <c r="D17" s="185"/>
      <c r="E17" s="185"/>
      <c r="F17" s="185"/>
      <c r="G17" s="185"/>
      <c r="H17" s="185"/>
      <c r="I17" s="185"/>
      <c r="J17" s="185"/>
    </row>
    <row r="18" spans="2:10" s="1" customFormat="1" ht="15" customHeight="1" x14ac:dyDescent="0.2">
      <c r="B18" s="1" t="s">
        <v>5</v>
      </c>
      <c r="D18" s="185"/>
      <c r="E18" s="185"/>
      <c r="F18" s="185"/>
      <c r="G18" s="185"/>
      <c r="H18" s="185"/>
      <c r="I18" s="185"/>
      <c r="J18" s="185"/>
    </row>
    <row r="19" spans="2:10" s="1" customFormat="1" ht="15" customHeight="1" x14ac:dyDescent="0.2">
      <c r="D19" s="2"/>
      <c r="E19" s="2"/>
      <c r="F19" s="2"/>
      <c r="G19" s="2"/>
      <c r="H19" s="2"/>
      <c r="I19" s="2"/>
      <c r="J19" s="2"/>
    </row>
    <row r="20" spans="2:10" s="3" customFormat="1" ht="15" customHeight="1" x14ac:dyDescent="0.2">
      <c r="B20" s="3" t="s">
        <v>18</v>
      </c>
      <c r="D20" s="87" t="s">
        <v>75</v>
      </c>
      <c r="E20" s="4">
        <v>2025</v>
      </c>
      <c r="F20" s="98" t="s">
        <v>76</v>
      </c>
      <c r="G20" s="99" t="s">
        <v>95</v>
      </c>
      <c r="H20" s="4">
        <v>2028</v>
      </c>
      <c r="I20" s="2"/>
      <c r="J20" s="2"/>
    </row>
    <row r="21" spans="2:10" s="1" customFormat="1" ht="15" customHeight="1" x14ac:dyDescent="0.2">
      <c r="D21" s="2"/>
      <c r="E21" s="2"/>
      <c r="F21" s="2"/>
      <c r="G21" s="2"/>
      <c r="H21" s="2"/>
      <c r="I21" s="2"/>
      <c r="J21" s="2"/>
    </row>
    <row r="22" spans="2:10" s="1" customFormat="1" ht="15" customHeight="1" x14ac:dyDescent="0.2">
      <c r="B22" s="1" t="s">
        <v>19</v>
      </c>
      <c r="D22" s="185"/>
      <c r="E22" s="185"/>
      <c r="F22" s="185"/>
      <c r="G22" s="185"/>
      <c r="H22" s="185"/>
      <c r="I22" s="185"/>
      <c r="J22" s="185"/>
    </row>
    <row r="23" spans="2:10" s="1" customFormat="1" ht="15" customHeight="1" x14ac:dyDescent="0.2">
      <c r="D23" s="2"/>
      <c r="E23" s="2"/>
      <c r="F23" s="2"/>
      <c r="G23" s="2"/>
      <c r="H23" s="2"/>
      <c r="I23" s="2"/>
      <c r="J23" s="2"/>
    </row>
    <row r="24" spans="2:10" s="1" customFormat="1" ht="15" customHeight="1" x14ac:dyDescent="0.2">
      <c r="B24" s="1" t="s">
        <v>20</v>
      </c>
      <c r="C24" s="1" t="s">
        <v>21</v>
      </c>
      <c r="D24" s="185"/>
      <c r="E24" s="185"/>
      <c r="F24" s="185"/>
      <c r="G24" s="185"/>
      <c r="H24" s="185"/>
      <c r="I24" s="185"/>
      <c r="J24" s="185"/>
    </row>
    <row r="25" spans="2:10" s="1" customFormat="1" ht="15" customHeight="1" x14ac:dyDescent="0.2">
      <c r="D25" s="2"/>
      <c r="E25" s="2"/>
      <c r="F25" s="2"/>
      <c r="G25" s="2"/>
      <c r="H25" s="2"/>
      <c r="I25" s="2"/>
      <c r="J25" s="2"/>
    </row>
    <row r="26" spans="2:10" s="1" customFormat="1" ht="15" customHeight="1" x14ac:dyDescent="0.2">
      <c r="D26" s="185"/>
      <c r="E26" s="185"/>
      <c r="F26" s="185"/>
      <c r="G26" s="185"/>
      <c r="H26" s="185"/>
      <c r="I26" s="185"/>
      <c r="J26" s="185"/>
    </row>
    <row r="27" spans="2:10" s="1" customFormat="1" ht="15" customHeight="1" x14ac:dyDescent="0.2">
      <c r="D27" s="2"/>
      <c r="E27" s="2"/>
      <c r="F27" s="2"/>
      <c r="G27" s="2"/>
      <c r="H27" s="2"/>
      <c r="I27" s="2"/>
      <c r="J27" s="2"/>
    </row>
    <row r="28" spans="2:10" s="1" customFormat="1" ht="15" customHeight="1" x14ac:dyDescent="0.2">
      <c r="C28" s="1" t="s">
        <v>22</v>
      </c>
      <c r="D28" s="186"/>
      <c r="E28" s="185"/>
      <c r="F28" s="185"/>
      <c r="G28" s="185"/>
      <c r="H28" s="185"/>
      <c r="I28" s="185"/>
      <c r="J28" s="185"/>
    </row>
    <row r="29" spans="2:10" s="1" customFormat="1" ht="15" customHeight="1" x14ac:dyDescent="0.2">
      <c r="D29" s="2"/>
      <c r="E29" s="2"/>
      <c r="F29" s="2"/>
      <c r="G29" s="2"/>
      <c r="H29" s="2"/>
      <c r="I29" s="2"/>
      <c r="J29" s="2"/>
    </row>
    <row r="30" spans="2:10" s="1" customFormat="1" ht="15" customHeight="1" x14ac:dyDescent="0.2">
      <c r="B30" s="1" t="s">
        <v>23</v>
      </c>
      <c r="D30" s="187"/>
      <c r="E30" s="187"/>
      <c r="F30" s="187"/>
      <c r="G30" s="187"/>
      <c r="H30" s="187"/>
      <c r="I30" s="187"/>
      <c r="J30" s="187"/>
    </row>
    <row r="31" spans="2:10" s="1" customFormat="1" ht="15" customHeight="1" x14ac:dyDescent="0.2">
      <c r="D31" s="5"/>
      <c r="E31" s="5"/>
      <c r="F31" s="5"/>
      <c r="G31" s="5"/>
      <c r="H31" s="5"/>
      <c r="I31" s="5"/>
      <c r="J31" s="6"/>
    </row>
    <row r="32" spans="2:10" s="1" customFormat="1" ht="15" customHeight="1" x14ac:dyDescent="0.2">
      <c r="B32" s="3" t="s">
        <v>6</v>
      </c>
    </row>
    <row r="33" spans="2:3" s="1" customFormat="1" ht="15" customHeight="1" x14ac:dyDescent="0.2">
      <c r="B33" s="7" t="s">
        <v>24</v>
      </c>
      <c r="C33" s="8"/>
    </row>
    <row r="34" spans="2:3" s="16" customFormat="1" ht="15" customHeight="1" x14ac:dyDescent="0.2"/>
    <row r="35" spans="2:3" s="16" customFormat="1" ht="15" customHeight="1" x14ac:dyDescent="0.2"/>
    <row r="36" spans="2:3" s="16" customFormat="1" ht="15" customHeight="1" x14ac:dyDescent="0.2"/>
    <row r="37" spans="2:3" s="16" customFormat="1" ht="15" customHeight="1" x14ac:dyDescent="0.2"/>
    <row r="38" spans="2:3" s="16" customFormat="1" ht="15" customHeight="1" x14ac:dyDescent="0.2"/>
    <row r="39" spans="2:3" s="16" customFormat="1" ht="15" customHeight="1" x14ac:dyDescent="0.2"/>
    <row r="40" spans="2:3" s="16" customFormat="1" ht="15" customHeight="1" x14ac:dyDescent="0.2"/>
    <row r="41" spans="2:3" s="16" customFormat="1" ht="15" customHeight="1" x14ac:dyDescent="0.2"/>
    <row r="42" spans="2:3" s="16" customFormat="1" ht="15" customHeight="1" x14ac:dyDescent="0.2"/>
    <row r="43" spans="2:3" s="16" customFormat="1" ht="15" customHeight="1" x14ac:dyDescent="0.2"/>
    <row r="44" spans="2:3" s="16" customFormat="1" ht="15" customHeight="1" x14ac:dyDescent="0.2"/>
    <row r="45" spans="2:3" s="16" customFormat="1" ht="15" customHeight="1" x14ac:dyDescent="0.2"/>
    <row r="46" spans="2:3" s="16" customFormat="1" ht="15" customHeight="1" x14ac:dyDescent="0.2"/>
    <row r="47" spans="2:3" s="16" customFormat="1" ht="15" customHeight="1" x14ac:dyDescent="0.2"/>
    <row r="48" spans="2:3" s="16" customFormat="1" ht="15" customHeight="1" x14ac:dyDescent="0.2"/>
    <row r="49" s="16" customFormat="1" ht="15" customHeight="1" x14ac:dyDescent="0.2"/>
    <row r="50" s="16" customFormat="1" ht="15" customHeight="1" x14ac:dyDescent="0.2"/>
    <row r="51" s="16" customFormat="1" ht="15" customHeight="1" x14ac:dyDescent="0.2"/>
    <row r="52" s="16" customFormat="1" ht="15" customHeight="1" x14ac:dyDescent="0.2"/>
    <row r="53" s="16" customFormat="1" ht="15" customHeight="1" x14ac:dyDescent="0.2"/>
    <row r="54" s="16" customFormat="1" ht="15" customHeight="1" x14ac:dyDescent="0.2"/>
    <row r="55" s="16" customFormat="1" ht="15" customHeight="1" x14ac:dyDescent="0.2"/>
    <row r="56" s="16" customFormat="1" ht="15" customHeight="1" x14ac:dyDescent="0.2"/>
    <row r="57" s="16" customFormat="1" ht="15" customHeight="1" x14ac:dyDescent="0.2"/>
    <row r="58" s="16" customFormat="1" ht="15" customHeight="1" x14ac:dyDescent="0.2"/>
    <row r="59" s="16" customFormat="1" ht="15" customHeight="1" x14ac:dyDescent="0.2"/>
    <row r="60" s="16" customFormat="1" ht="15" customHeight="1" x14ac:dyDescent="0.2"/>
    <row r="61" s="16" customFormat="1" ht="15" customHeight="1" x14ac:dyDescent="0.2"/>
    <row r="62" s="16" customFormat="1" ht="15" customHeight="1" x14ac:dyDescent="0.2"/>
    <row r="63" s="16" customFormat="1" ht="15" customHeight="1" x14ac:dyDescent="0.2"/>
    <row r="64" s="16" customFormat="1" ht="15" customHeight="1" x14ac:dyDescent="0.2"/>
    <row r="65" s="16" customFormat="1" ht="15" customHeight="1" x14ac:dyDescent="0.2"/>
    <row r="66" s="16" customFormat="1" ht="15" customHeight="1" x14ac:dyDescent="0.2"/>
    <row r="67" s="16" customFormat="1" ht="15" customHeight="1" x14ac:dyDescent="0.2"/>
    <row r="68" s="16" customFormat="1" ht="15" customHeight="1" x14ac:dyDescent="0.2"/>
    <row r="69" s="16" customFormat="1" ht="15" customHeight="1" x14ac:dyDescent="0.2"/>
    <row r="70" s="16" customFormat="1" ht="15" customHeight="1" x14ac:dyDescent="0.2"/>
    <row r="71" s="16" customFormat="1" ht="15" customHeight="1" x14ac:dyDescent="0.2"/>
    <row r="72" s="16" customFormat="1" ht="15" customHeight="1" x14ac:dyDescent="0.2"/>
    <row r="73" s="16" customFormat="1" ht="15" customHeight="1" x14ac:dyDescent="0.2"/>
    <row r="74" s="16" customFormat="1" ht="15" customHeight="1" x14ac:dyDescent="0.2"/>
    <row r="75" s="16" customFormat="1" ht="15" customHeight="1" x14ac:dyDescent="0.2"/>
    <row r="76" s="16" customFormat="1" ht="15" customHeight="1" x14ac:dyDescent="0.2"/>
    <row r="77" s="16" customFormat="1" ht="15" customHeight="1" x14ac:dyDescent="0.2"/>
    <row r="78" s="16" customFormat="1" ht="15" customHeight="1" x14ac:dyDescent="0.2"/>
    <row r="79" s="16" customFormat="1" ht="15" customHeight="1" x14ac:dyDescent="0.2"/>
    <row r="80" s="16" customFormat="1" ht="15" customHeight="1" x14ac:dyDescent="0.2"/>
    <row r="81" s="16" customFormat="1" ht="15" customHeight="1" x14ac:dyDescent="0.2"/>
    <row r="82" s="16" customFormat="1" ht="15" customHeight="1" x14ac:dyDescent="0.2"/>
    <row r="83" s="16" customFormat="1" ht="15" customHeight="1" x14ac:dyDescent="0.2"/>
    <row r="84" s="16" customFormat="1" ht="15" customHeight="1" x14ac:dyDescent="0.2"/>
    <row r="85" s="16" customFormat="1" ht="15" customHeight="1" x14ac:dyDescent="0.2"/>
    <row r="86" s="16" customFormat="1" ht="15" customHeight="1" x14ac:dyDescent="0.2"/>
    <row r="87" s="16" customFormat="1" ht="15" customHeight="1" x14ac:dyDescent="0.2"/>
    <row r="88" s="16" customFormat="1" ht="15" customHeight="1" x14ac:dyDescent="0.2"/>
    <row r="89" s="16" customFormat="1" ht="15" customHeight="1" x14ac:dyDescent="0.2"/>
    <row r="90" s="16" customFormat="1" ht="15" customHeight="1" x14ac:dyDescent="0.2"/>
    <row r="91" s="16" customFormat="1" ht="15" customHeight="1" x14ac:dyDescent="0.2"/>
    <row r="92" s="16" customFormat="1" ht="15" customHeight="1" x14ac:dyDescent="0.2"/>
    <row r="93" s="16" customFormat="1" ht="15" customHeight="1" x14ac:dyDescent="0.2"/>
    <row r="94" s="16" customFormat="1" ht="15" customHeight="1" x14ac:dyDescent="0.2"/>
    <row r="95" s="16" customFormat="1" ht="15" customHeight="1" x14ac:dyDescent="0.2"/>
    <row r="96" s="16" customFormat="1" ht="15" customHeight="1" x14ac:dyDescent="0.2"/>
    <row r="97" s="16" customFormat="1" ht="15" customHeight="1" x14ac:dyDescent="0.2"/>
    <row r="98" s="16" customFormat="1" ht="15" customHeight="1" x14ac:dyDescent="0.2"/>
    <row r="99" s="16" customFormat="1" ht="15" customHeight="1" x14ac:dyDescent="0.2"/>
    <row r="100" s="16" customFormat="1" ht="15" customHeight="1" x14ac:dyDescent="0.2"/>
    <row r="101" s="16" customFormat="1" ht="15" customHeight="1" x14ac:dyDescent="0.2"/>
    <row r="102" s="16" customFormat="1" ht="15" customHeight="1" x14ac:dyDescent="0.2"/>
    <row r="103" s="16" customFormat="1" ht="15" customHeight="1" x14ac:dyDescent="0.2"/>
    <row r="104" s="16" customFormat="1" ht="15" customHeight="1" x14ac:dyDescent="0.2"/>
    <row r="105" s="16" customFormat="1" ht="15" customHeight="1" x14ac:dyDescent="0.2"/>
    <row r="106" s="16" customFormat="1" ht="15" customHeight="1" x14ac:dyDescent="0.2"/>
    <row r="107" s="16" customFormat="1" ht="15" customHeight="1" x14ac:dyDescent="0.2"/>
    <row r="108" s="16" customFormat="1" ht="15" customHeight="1" x14ac:dyDescent="0.2"/>
    <row r="109" s="16" customFormat="1" ht="15" customHeight="1" x14ac:dyDescent="0.2"/>
    <row r="110" s="16" customFormat="1" ht="15" customHeight="1" x14ac:dyDescent="0.2"/>
    <row r="111" s="16" customFormat="1" ht="15" customHeight="1" x14ac:dyDescent="0.2"/>
    <row r="112" s="16" customFormat="1" ht="15" customHeight="1" x14ac:dyDescent="0.2"/>
    <row r="113" s="16" customFormat="1" ht="15" customHeight="1" x14ac:dyDescent="0.2"/>
    <row r="114" s="16" customFormat="1" ht="15" customHeight="1" x14ac:dyDescent="0.2"/>
    <row r="115" s="16" customFormat="1" ht="15" customHeight="1" x14ac:dyDescent="0.2"/>
    <row r="116" s="16" customFormat="1" ht="15" customHeight="1" x14ac:dyDescent="0.2"/>
    <row r="117" s="16" customFormat="1" ht="15" customHeight="1" x14ac:dyDescent="0.2"/>
    <row r="118" s="16" customFormat="1" ht="15" customHeight="1" x14ac:dyDescent="0.2"/>
    <row r="119" s="16" customFormat="1" ht="15" customHeight="1" x14ac:dyDescent="0.2"/>
    <row r="120" s="16" customFormat="1" ht="15" customHeight="1" x14ac:dyDescent="0.2"/>
    <row r="121" s="16" customFormat="1" ht="15" customHeight="1" x14ac:dyDescent="0.2"/>
    <row r="122" s="16" customFormat="1" ht="15" customHeight="1" x14ac:dyDescent="0.2"/>
    <row r="123" s="16" customFormat="1" ht="15" customHeight="1" x14ac:dyDescent="0.2"/>
    <row r="124" s="16" customFormat="1" ht="15" customHeight="1" x14ac:dyDescent="0.2"/>
    <row r="125" s="16" customFormat="1" ht="15" customHeight="1" x14ac:dyDescent="0.2"/>
    <row r="126" s="16" customFormat="1" ht="15" customHeight="1" x14ac:dyDescent="0.2"/>
    <row r="127" s="16" customFormat="1" ht="15" customHeight="1" x14ac:dyDescent="0.2"/>
    <row r="128" s="16" customFormat="1" ht="15" customHeight="1" x14ac:dyDescent="0.2"/>
    <row r="129" s="16" customFormat="1" ht="15" customHeight="1" x14ac:dyDescent="0.2"/>
    <row r="130" s="16" customFormat="1" ht="15" customHeight="1" x14ac:dyDescent="0.2"/>
    <row r="131" s="16" customFormat="1" ht="15" customHeight="1" x14ac:dyDescent="0.2"/>
    <row r="132" s="16" customFormat="1" ht="15" customHeight="1" x14ac:dyDescent="0.2"/>
    <row r="133" s="16" customFormat="1" ht="15" customHeight="1" x14ac:dyDescent="0.2"/>
    <row r="134" s="16" customFormat="1" ht="15" customHeight="1" x14ac:dyDescent="0.2"/>
    <row r="135" s="16" customFormat="1" ht="15" customHeight="1" x14ac:dyDescent="0.2"/>
    <row r="136" s="16" customFormat="1" ht="15" customHeight="1" x14ac:dyDescent="0.2"/>
    <row r="137" s="16" customFormat="1" ht="15" customHeight="1" x14ac:dyDescent="0.2"/>
    <row r="138" s="16" customFormat="1" ht="15" customHeight="1" x14ac:dyDescent="0.2"/>
    <row r="139" s="16" customFormat="1" ht="15" customHeight="1" x14ac:dyDescent="0.2"/>
    <row r="140" s="16" customFormat="1" ht="15" customHeight="1" x14ac:dyDescent="0.2"/>
    <row r="141" s="16" customFormat="1" ht="15" customHeight="1" x14ac:dyDescent="0.2"/>
    <row r="142" s="16" customFormat="1" ht="15" customHeight="1" x14ac:dyDescent="0.2"/>
    <row r="143" s="16" customFormat="1" ht="15" customHeight="1" x14ac:dyDescent="0.2"/>
    <row r="144" s="16" customFormat="1" ht="15" customHeight="1" x14ac:dyDescent="0.2"/>
    <row r="145" s="16" customFormat="1" ht="15" customHeight="1" x14ac:dyDescent="0.2"/>
    <row r="146" s="16" customFormat="1" ht="15" customHeight="1" x14ac:dyDescent="0.2"/>
    <row r="147" s="16" customFormat="1" ht="15" customHeight="1" x14ac:dyDescent="0.2"/>
    <row r="148" s="16" customFormat="1" ht="15" customHeight="1" x14ac:dyDescent="0.2"/>
    <row r="149" s="16" customFormat="1" ht="15" customHeight="1" x14ac:dyDescent="0.2"/>
    <row r="150" s="16" customFormat="1" ht="15" customHeight="1" x14ac:dyDescent="0.2"/>
    <row r="151" s="16" customFormat="1" ht="15" customHeight="1" x14ac:dyDescent="0.2"/>
    <row r="152" s="16" customFormat="1" ht="15" customHeight="1" x14ac:dyDescent="0.2"/>
    <row r="153" s="16" customFormat="1" ht="15" customHeight="1" x14ac:dyDescent="0.2"/>
    <row r="154" s="16" customFormat="1" ht="15" customHeight="1" x14ac:dyDescent="0.2"/>
    <row r="155" s="16" customFormat="1" ht="15" customHeight="1" x14ac:dyDescent="0.2"/>
    <row r="156" s="16" customFormat="1" ht="15" customHeight="1" x14ac:dyDescent="0.2"/>
    <row r="157" s="16" customFormat="1" ht="15" customHeight="1" x14ac:dyDescent="0.2"/>
    <row r="158" s="16" customFormat="1" ht="15" customHeight="1" x14ac:dyDescent="0.2"/>
    <row r="159" s="16" customFormat="1" ht="15" customHeight="1" x14ac:dyDescent="0.2"/>
    <row r="160" s="16" customFormat="1" ht="15" customHeight="1" x14ac:dyDescent="0.2"/>
    <row r="161" s="16" customFormat="1" ht="15" customHeight="1" x14ac:dyDescent="0.2"/>
    <row r="162" s="16" customFormat="1" ht="15" customHeight="1" x14ac:dyDescent="0.2"/>
    <row r="163" s="16" customFormat="1" ht="15" customHeight="1" x14ac:dyDescent="0.2"/>
    <row r="164" s="16" customFormat="1" ht="15" customHeight="1" x14ac:dyDescent="0.2"/>
    <row r="165" s="16" customFormat="1" ht="15" customHeight="1" x14ac:dyDescent="0.2"/>
    <row r="166" s="16" customFormat="1" ht="15" customHeight="1" x14ac:dyDescent="0.2"/>
    <row r="167" s="16" customFormat="1" ht="15" customHeight="1" x14ac:dyDescent="0.2"/>
    <row r="168" s="16" customFormat="1" ht="15" customHeight="1" x14ac:dyDescent="0.2"/>
    <row r="169" s="16" customFormat="1" ht="15" customHeight="1" x14ac:dyDescent="0.2"/>
    <row r="170" s="16" customFormat="1" ht="15" customHeight="1" x14ac:dyDescent="0.2"/>
    <row r="171" s="16" customFormat="1" ht="15" customHeight="1" x14ac:dyDescent="0.2"/>
    <row r="172" s="16" customFormat="1" ht="15" customHeight="1" x14ac:dyDescent="0.2"/>
    <row r="173" s="16" customFormat="1" ht="15" customHeight="1" x14ac:dyDescent="0.2"/>
    <row r="174" s="16" customFormat="1" ht="15" customHeight="1" x14ac:dyDescent="0.2"/>
    <row r="175" s="16" customFormat="1" ht="15" customHeight="1" x14ac:dyDescent="0.2"/>
    <row r="176" s="16" customFormat="1" ht="15" customHeight="1" x14ac:dyDescent="0.2"/>
    <row r="177" s="16" customFormat="1" ht="15" customHeight="1" x14ac:dyDescent="0.2"/>
    <row r="178" s="16" customFormat="1" ht="15" customHeight="1" x14ac:dyDescent="0.2"/>
    <row r="179" s="16" customFormat="1" ht="15" customHeight="1" x14ac:dyDescent="0.2"/>
    <row r="180" s="16" customFormat="1" ht="15" customHeight="1" x14ac:dyDescent="0.2"/>
    <row r="181" s="16" customFormat="1" ht="15" customHeight="1" x14ac:dyDescent="0.2"/>
    <row r="182" s="16" customFormat="1" ht="15" customHeight="1" x14ac:dyDescent="0.2"/>
    <row r="183" s="16" customFormat="1" ht="15" customHeight="1" x14ac:dyDescent="0.2"/>
    <row r="184" s="16" customFormat="1" ht="15" customHeight="1" x14ac:dyDescent="0.2"/>
    <row r="185" s="16" customFormat="1" ht="15" customHeight="1" x14ac:dyDescent="0.2"/>
    <row r="186" s="16" customFormat="1" ht="15" customHeight="1" x14ac:dyDescent="0.2"/>
    <row r="187" s="16" customFormat="1" ht="15" customHeight="1" x14ac:dyDescent="0.2"/>
    <row r="188" s="16" customFormat="1" ht="15" customHeight="1" x14ac:dyDescent="0.2"/>
    <row r="189" s="16" customFormat="1" ht="15" customHeight="1" x14ac:dyDescent="0.2"/>
    <row r="190" s="16" customFormat="1" ht="15" customHeight="1" x14ac:dyDescent="0.2"/>
    <row r="191" s="16" customFormat="1" ht="15" customHeight="1" x14ac:dyDescent="0.2"/>
    <row r="192" s="16" customFormat="1" ht="15" customHeight="1" x14ac:dyDescent="0.2"/>
    <row r="193" s="16" customFormat="1" ht="15" customHeight="1" x14ac:dyDescent="0.2"/>
    <row r="194" s="16" customFormat="1" ht="15" customHeight="1" x14ac:dyDescent="0.2"/>
    <row r="195" s="16" customFormat="1" ht="15" customHeight="1" x14ac:dyDescent="0.2"/>
    <row r="196" s="16" customFormat="1" ht="15" customHeight="1" x14ac:dyDescent="0.2"/>
    <row r="197" s="16" customFormat="1" ht="15" customHeight="1" x14ac:dyDescent="0.2"/>
    <row r="198" s="16" customFormat="1" ht="15" customHeight="1" x14ac:dyDescent="0.2"/>
    <row r="199" s="16" customFormat="1" ht="15" customHeight="1" x14ac:dyDescent="0.2"/>
    <row r="200" s="16" customFormat="1" ht="15" customHeight="1" x14ac:dyDescent="0.2"/>
    <row r="201" s="16" customFormat="1" ht="15" customHeight="1" x14ac:dyDescent="0.2"/>
    <row r="202" s="16" customFormat="1" ht="15" customHeight="1" x14ac:dyDescent="0.2"/>
    <row r="203" s="16" customFormat="1" ht="15" customHeight="1" x14ac:dyDescent="0.2"/>
    <row r="204" s="16" customFormat="1" ht="15" customHeight="1" x14ac:dyDescent="0.2"/>
    <row r="205" s="16" customFormat="1" ht="15" customHeight="1" x14ac:dyDescent="0.2"/>
    <row r="206" s="16" customFormat="1" ht="15" customHeight="1" x14ac:dyDescent="0.2"/>
    <row r="207" s="16" customFormat="1" ht="15" customHeight="1" x14ac:dyDescent="0.2"/>
    <row r="208" s="16" customFormat="1" ht="15" customHeight="1" x14ac:dyDescent="0.2"/>
    <row r="209" s="16" customFormat="1" ht="15" customHeight="1" x14ac:dyDescent="0.2"/>
    <row r="210" s="16" customFormat="1" ht="15" customHeight="1" x14ac:dyDescent="0.2"/>
    <row r="211" s="16" customFormat="1" ht="15" customHeight="1" x14ac:dyDescent="0.2"/>
    <row r="212" s="16" customFormat="1" ht="15" customHeight="1" x14ac:dyDescent="0.2"/>
    <row r="213" s="16" customFormat="1" ht="15" customHeight="1" x14ac:dyDescent="0.2"/>
    <row r="214" s="16" customFormat="1" ht="15" customHeight="1" x14ac:dyDescent="0.2"/>
    <row r="215" s="16" customFormat="1" ht="15" customHeight="1" x14ac:dyDescent="0.2"/>
    <row r="216" s="16" customFormat="1" ht="15" customHeight="1" x14ac:dyDescent="0.2"/>
    <row r="217" s="16" customFormat="1" ht="15" customHeight="1" x14ac:dyDescent="0.2"/>
    <row r="218" s="16" customFormat="1" ht="15" customHeight="1" x14ac:dyDescent="0.2"/>
    <row r="219" s="16" customFormat="1" ht="15" customHeight="1" x14ac:dyDescent="0.2"/>
    <row r="220" s="16" customFormat="1" ht="15" customHeight="1" x14ac:dyDescent="0.2"/>
    <row r="221" s="16" customFormat="1" ht="15" customHeight="1" x14ac:dyDescent="0.2"/>
    <row r="222" s="16" customFormat="1" ht="15" customHeight="1" x14ac:dyDescent="0.2"/>
    <row r="223" s="16" customFormat="1" ht="15" customHeight="1" x14ac:dyDescent="0.2"/>
    <row r="224" s="16" customFormat="1" ht="15" customHeight="1" x14ac:dyDescent="0.2"/>
    <row r="225" s="16" customFormat="1" ht="15" customHeight="1" x14ac:dyDescent="0.2"/>
    <row r="226" s="16" customFormat="1" ht="15" customHeight="1" x14ac:dyDescent="0.2"/>
    <row r="227" s="16" customFormat="1" ht="15" customHeight="1" x14ac:dyDescent="0.2"/>
    <row r="228" s="16" customFormat="1" ht="15" customHeight="1" x14ac:dyDescent="0.2"/>
    <row r="229" s="16" customFormat="1" ht="15" customHeight="1" x14ac:dyDescent="0.2"/>
    <row r="230" s="16" customFormat="1" ht="15" customHeight="1" x14ac:dyDescent="0.2"/>
    <row r="231" s="16" customFormat="1" ht="15" customHeight="1" x14ac:dyDescent="0.2"/>
    <row r="232" s="16" customFormat="1" ht="15" customHeight="1" x14ac:dyDescent="0.2"/>
    <row r="233" s="16" customFormat="1" ht="15" customHeight="1" x14ac:dyDescent="0.2"/>
    <row r="234" s="16" customFormat="1" ht="15" customHeight="1" x14ac:dyDescent="0.2"/>
    <row r="235" s="16" customFormat="1" ht="15" customHeight="1" x14ac:dyDescent="0.2"/>
    <row r="236" s="16" customFormat="1" ht="15" customHeight="1" x14ac:dyDescent="0.2"/>
    <row r="237" s="16" customFormat="1" ht="15" customHeight="1" x14ac:dyDescent="0.2"/>
    <row r="238" s="16" customFormat="1" ht="15" customHeight="1" x14ac:dyDescent="0.2"/>
    <row r="239" s="16" customFormat="1" ht="15" customHeight="1" x14ac:dyDescent="0.2"/>
    <row r="240" s="16" customFormat="1" ht="15" customHeight="1" x14ac:dyDescent="0.2"/>
    <row r="241" s="16" customFormat="1" ht="15" customHeight="1" x14ac:dyDescent="0.2"/>
    <row r="242" s="16" customFormat="1" ht="15" customHeight="1" x14ac:dyDescent="0.2"/>
    <row r="243" s="16" customFormat="1" ht="15" customHeight="1" x14ac:dyDescent="0.2"/>
    <row r="244" s="16" customFormat="1" ht="15" customHeight="1" x14ac:dyDescent="0.2"/>
    <row r="245" s="16" customFormat="1" ht="15" customHeight="1" x14ac:dyDescent="0.2"/>
    <row r="246" s="16" customFormat="1" ht="15" customHeight="1" x14ac:dyDescent="0.2"/>
    <row r="247" s="16" customFormat="1" ht="15" customHeight="1" x14ac:dyDescent="0.2"/>
    <row r="248" s="16" customFormat="1" ht="15" customHeight="1" x14ac:dyDescent="0.2"/>
    <row r="249" s="16" customFormat="1" ht="15" customHeight="1" x14ac:dyDescent="0.2"/>
    <row r="250" s="16" customFormat="1" ht="15" customHeight="1" x14ac:dyDescent="0.2"/>
    <row r="251" s="16" customFormat="1" ht="15" customHeight="1" x14ac:dyDescent="0.2"/>
    <row r="252" s="16" customFormat="1" ht="15" customHeight="1" x14ac:dyDescent="0.2"/>
    <row r="253" s="16" customFormat="1" ht="15" customHeight="1" x14ac:dyDescent="0.2"/>
    <row r="254" s="16" customFormat="1" ht="15" customHeight="1" x14ac:dyDescent="0.2"/>
    <row r="255" s="16" customFormat="1" ht="15" customHeight="1" x14ac:dyDescent="0.2"/>
    <row r="256" s="16" customFormat="1" ht="15" customHeight="1" x14ac:dyDescent="0.2"/>
    <row r="257" s="16" customFormat="1" ht="15" customHeight="1" x14ac:dyDescent="0.2"/>
    <row r="258" s="16" customFormat="1" ht="15" customHeight="1" x14ac:dyDescent="0.2"/>
    <row r="259" s="16" customFormat="1" ht="15" customHeight="1" x14ac:dyDescent="0.2"/>
    <row r="260" s="16" customFormat="1" ht="15" customHeight="1" x14ac:dyDescent="0.2"/>
    <row r="261" s="16" customFormat="1" ht="15" customHeight="1" x14ac:dyDescent="0.2"/>
    <row r="262" s="16" customFormat="1" ht="15" customHeight="1" x14ac:dyDescent="0.2"/>
    <row r="263" s="16" customFormat="1" ht="15" customHeight="1" x14ac:dyDescent="0.2"/>
    <row r="264" s="16" customFormat="1" ht="15" customHeight="1" x14ac:dyDescent="0.2"/>
    <row r="265" s="16" customFormat="1" ht="15" customHeight="1" x14ac:dyDescent="0.2"/>
    <row r="266" s="16" customFormat="1" ht="15" customHeight="1" x14ac:dyDescent="0.2"/>
    <row r="267" s="16" customFormat="1" ht="15" customHeight="1" x14ac:dyDescent="0.2"/>
    <row r="268" s="16" customFormat="1" ht="15" customHeight="1" x14ac:dyDescent="0.2"/>
    <row r="269" s="16" customFormat="1" ht="15" customHeight="1" x14ac:dyDescent="0.2"/>
    <row r="270" s="16" customFormat="1" ht="15" customHeight="1" x14ac:dyDescent="0.2"/>
    <row r="271" s="16" customFormat="1" ht="15" customHeight="1" x14ac:dyDescent="0.2"/>
    <row r="272" s="16" customFormat="1" ht="15" customHeight="1" x14ac:dyDescent="0.2"/>
    <row r="273" s="16" customFormat="1" ht="15" customHeight="1" x14ac:dyDescent="0.2"/>
    <row r="274" s="16" customFormat="1" ht="15" customHeight="1" x14ac:dyDescent="0.2"/>
    <row r="275" s="16" customFormat="1" ht="15" customHeight="1" x14ac:dyDescent="0.2"/>
    <row r="276" s="16" customFormat="1" ht="15" customHeight="1" x14ac:dyDescent="0.2"/>
    <row r="277" s="16" customFormat="1" ht="15" customHeight="1" x14ac:dyDescent="0.2"/>
    <row r="278" s="16" customFormat="1" ht="15" customHeight="1" x14ac:dyDescent="0.2"/>
    <row r="279" s="16" customFormat="1" ht="15" customHeight="1" x14ac:dyDescent="0.2"/>
    <row r="280" s="16" customFormat="1" ht="15" customHeight="1" x14ac:dyDescent="0.2"/>
    <row r="281" s="16" customFormat="1" ht="15" customHeight="1" x14ac:dyDescent="0.2"/>
    <row r="282" s="16" customFormat="1" ht="15" customHeight="1" x14ac:dyDescent="0.2"/>
    <row r="283" s="16" customFormat="1" ht="15" customHeight="1" x14ac:dyDescent="0.2"/>
    <row r="284" s="16" customFormat="1" ht="15" customHeight="1" x14ac:dyDescent="0.2"/>
    <row r="285" s="16" customFormat="1" ht="15" customHeight="1" x14ac:dyDescent="0.2"/>
    <row r="286" s="16" customFormat="1" ht="15" customHeight="1" x14ac:dyDescent="0.2"/>
    <row r="287" s="16" customFormat="1" ht="15" customHeight="1" x14ac:dyDescent="0.2"/>
    <row r="288" s="16" customFormat="1" ht="15" customHeight="1" x14ac:dyDescent="0.2"/>
    <row r="289" s="16" customFormat="1" ht="15" customHeight="1" x14ac:dyDescent="0.2"/>
    <row r="290" s="16" customFormat="1" ht="15" customHeight="1" x14ac:dyDescent="0.2"/>
    <row r="291" s="16" customFormat="1" ht="15" customHeight="1" x14ac:dyDescent="0.2"/>
    <row r="292" s="16" customFormat="1" ht="15" customHeight="1" x14ac:dyDescent="0.2"/>
    <row r="293" s="16" customFormat="1" ht="15" customHeight="1" x14ac:dyDescent="0.2"/>
    <row r="294" s="16" customFormat="1" ht="15" customHeight="1" x14ac:dyDescent="0.2"/>
    <row r="295" s="16" customFormat="1" ht="15" customHeight="1" x14ac:dyDescent="0.2"/>
    <row r="296" s="16" customFormat="1" ht="15" customHeight="1" x14ac:dyDescent="0.2"/>
    <row r="297" s="16" customFormat="1" ht="15" customHeight="1" x14ac:dyDescent="0.2"/>
    <row r="298" s="16" customFormat="1" ht="15" customHeight="1" x14ac:dyDescent="0.2"/>
    <row r="299" s="16" customFormat="1" ht="15" customHeight="1" x14ac:dyDescent="0.2"/>
    <row r="300" s="16" customFormat="1" ht="15" customHeight="1" x14ac:dyDescent="0.2"/>
    <row r="301" s="16" customFormat="1" ht="15" customHeight="1" x14ac:dyDescent="0.2"/>
    <row r="302" s="16" customFormat="1" ht="15" customHeight="1" x14ac:dyDescent="0.2"/>
    <row r="303" s="16" customFormat="1" ht="15" customHeight="1" x14ac:dyDescent="0.2"/>
    <row r="304" s="16" customFormat="1" ht="15" customHeight="1" x14ac:dyDescent="0.2"/>
    <row r="305" s="16" customFormat="1" ht="15" customHeight="1" x14ac:dyDescent="0.2"/>
    <row r="306" s="16" customFormat="1" ht="15" customHeight="1" x14ac:dyDescent="0.2"/>
    <row r="307" s="16" customFormat="1" ht="15" customHeight="1" x14ac:dyDescent="0.2"/>
    <row r="308" s="16" customFormat="1" ht="15" customHeight="1" x14ac:dyDescent="0.2"/>
    <row r="309" s="16" customFormat="1" ht="15" customHeight="1" x14ac:dyDescent="0.2"/>
    <row r="310" s="16" customFormat="1" ht="15" customHeight="1" x14ac:dyDescent="0.2"/>
    <row r="311" s="16" customFormat="1" ht="15" customHeight="1" x14ac:dyDescent="0.2"/>
    <row r="312" s="16" customFormat="1" ht="15" customHeight="1" x14ac:dyDescent="0.2"/>
    <row r="313" s="16" customFormat="1" ht="15" customHeight="1" x14ac:dyDescent="0.2"/>
    <row r="314" s="16" customFormat="1" ht="15" customHeight="1" x14ac:dyDescent="0.2"/>
    <row r="315" s="16" customFormat="1" ht="15" customHeight="1" x14ac:dyDescent="0.2"/>
    <row r="316" s="16" customFormat="1" ht="15" customHeight="1" x14ac:dyDescent="0.2"/>
  </sheetData>
  <mergeCells count="9">
    <mergeCell ref="D26:J26"/>
    <mergeCell ref="D28:J28"/>
    <mergeCell ref="D30:J30"/>
    <mergeCell ref="B11:J11"/>
    <mergeCell ref="D16:J16"/>
    <mergeCell ref="D17:J17"/>
    <mergeCell ref="D18:J18"/>
    <mergeCell ref="D22:J22"/>
    <mergeCell ref="D24:J24"/>
  </mergeCells>
  <phoneticPr fontId="1" type="noConversion"/>
  <printOptions horizontalCentered="1"/>
  <pageMargins left="0.74803149606299202" right="0.74803149606299202" top="0.51" bottom="0.23" header="0.26" footer="0.1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052D-8366-41E3-990F-4F0BAE210685}">
  <sheetPr>
    <pageSetUpPr fitToPage="1"/>
  </sheetPr>
  <dimension ref="B1:I28"/>
  <sheetViews>
    <sheetView showZeros="0" zoomScaleNormal="100" workbookViewId="0"/>
  </sheetViews>
  <sheetFormatPr defaultRowHeight="15" customHeight="1" x14ac:dyDescent="0.2"/>
  <cols>
    <col min="1" max="1" width="5.7109375" style="16" customWidth="1"/>
    <col min="2" max="2" width="9.140625" style="16" customWidth="1"/>
    <col min="3" max="3" width="55.7109375" style="16" customWidth="1"/>
    <col min="4" max="4" width="12.42578125" style="16" customWidth="1"/>
    <col min="5" max="9" width="12.7109375" style="16" customWidth="1"/>
    <col min="10" max="16384" width="9.140625" style="16"/>
  </cols>
  <sheetData>
    <row r="1" spans="2:9" s="1" customFormat="1" ht="15" customHeight="1" x14ac:dyDescent="0.2">
      <c r="B1" s="2" t="s">
        <v>25</v>
      </c>
    </row>
    <row r="2" spans="2:9" s="1" customFormat="1" ht="15" customHeight="1" x14ac:dyDescent="0.2"/>
    <row r="3" spans="2:9" s="1" customFormat="1" ht="15" customHeight="1" x14ac:dyDescent="0.2">
      <c r="B3" s="1" t="str">
        <f>'Naslovna strana'!B16&amp;" "&amp;'Naslovna strana'!D16</f>
        <v xml:space="preserve">Назив енергетског субјекта: </v>
      </c>
    </row>
    <row r="4" spans="2:9" s="1" customFormat="1" ht="15" customHeight="1" x14ac:dyDescent="0.2">
      <c r="B4" s="2" t="str">
        <f>'Naslovna strana'!B13&amp;" "&amp;'Naslovna strana'!C13</f>
        <v xml:space="preserve">Енергетска делатност: Транспорт и управљање транспортним системом за природни гас </v>
      </c>
    </row>
    <row r="6" spans="2:9" ht="15" customHeight="1" x14ac:dyDescent="0.2">
      <c r="B6" s="192" t="s">
        <v>42</v>
      </c>
      <c r="C6" s="192"/>
      <c r="D6" s="192"/>
      <c r="E6" s="192"/>
      <c r="F6" s="192"/>
      <c r="G6" s="192"/>
      <c r="H6" s="192"/>
      <c r="I6" s="192"/>
    </row>
    <row r="7" spans="2:9" ht="15" customHeight="1" x14ac:dyDescent="0.2">
      <c r="B7" s="15"/>
      <c r="C7" s="15"/>
      <c r="D7" s="15"/>
      <c r="E7" s="15"/>
    </row>
    <row r="8" spans="2:9" ht="15" customHeight="1" x14ac:dyDescent="0.2">
      <c r="B8" s="192" t="s">
        <v>100</v>
      </c>
      <c r="C8" s="192"/>
      <c r="D8" s="192"/>
      <c r="E8" s="192"/>
      <c r="F8" s="192"/>
      <c r="G8" s="192"/>
      <c r="H8" s="192"/>
      <c r="I8" s="192"/>
    </row>
    <row r="9" spans="2:9" ht="15" customHeight="1" thickBot="1" x14ac:dyDescent="0.25">
      <c r="B9" s="15"/>
      <c r="C9" s="15"/>
      <c r="D9" s="15"/>
      <c r="E9" s="15"/>
      <c r="I9" s="19" t="s">
        <v>77</v>
      </c>
    </row>
    <row r="10" spans="2:9" s="17" customFormat="1" ht="30" customHeight="1" thickTop="1" x14ac:dyDescent="0.2">
      <c r="B10" s="88" t="s">
        <v>44</v>
      </c>
      <c r="C10" s="89" t="s">
        <v>32</v>
      </c>
      <c r="D10" s="41" t="s">
        <v>33</v>
      </c>
      <c r="E10" s="90" t="s">
        <v>90</v>
      </c>
      <c r="F10" s="90" t="s">
        <v>91</v>
      </c>
      <c r="G10" s="90" t="s">
        <v>92</v>
      </c>
      <c r="H10" s="90" t="s">
        <v>93</v>
      </c>
      <c r="I10" s="91" t="s">
        <v>94</v>
      </c>
    </row>
    <row r="11" spans="2:9" ht="15" customHeight="1" x14ac:dyDescent="0.2">
      <c r="B11" s="9" t="s">
        <v>10</v>
      </c>
      <c r="C11" s="10" t="s">
        <v>27</v>
      </c>
      <c r="D11" s="46" t="s">
        <v>34</v>
      </c>
      <c r="E11" s="68"/>
      <c r="F11" s="68"/>
      <c r="G11" s="68"/>
      <c r="H11" s="68"/>
      <c r="I11" s="38"/>
    </row>
    <row r="12" spans="2:9" ht="15" customHeight="1" x14ac:dyDescent="0.2">
      <c r="B12" s="11" t="s">
        <v>11</v>
      </c>
      <c r="C12" s="12" t="s">
        <v>28</v>
      </c>
      <c r="D12" s="47" t="s">
        <v>38</v>
      </c>
      <c r="E12" s="69"/>
      <c r="F12" s="69"/>
      <c r="G12" s="69"/>
      <c r="H12" s="69"/>
      <c r="I12" s="39"/>
    </row>
    <row r="13" spans="2:9" ht="15" customHeight="1" x14ac:dyDescent="0.2">
      <c r="B13" s="11" t="s">
        <v>12</v>
      </c>
      <c r="C13" s="12" t="s">
        <v>29</v>
      </c>
      <c r="D13" s="47" t="s">
        <v>39</v>
      </c>
      <c r="E13" s="69"/>
      <c r="F13" s="69"/>
      <c r="G13" s="69"/>
      <c r="H13" s="69"/>
      <c r="I13" s="39"/>
    </row>
    <row r="14" spans="2:9" ht="15" customHeight="1" x14ac:dyDescent="0.2">
      <c r="B14" s="13" t="s">
        <v>13</v>
      </c>
      <c r="C14" s="14" t="s">
        <v>30</v>
      </c>
      <c r="D14" s="48" t="s">
        <v>36</v>
      </c>
      <c r="E14" s="69"/>
      <c r="F14" s="69"/>
      <c r="G14" s="69"/>
      <c r="H14" s="69"/>
      <c r="I14" s="39"/>
    </row>
    <row r="15" spans="2:9" ht="15" customHeight="1" x14ac:dyDescent="0.2">
      <c r="B15" s="13" t="s">
        <v>14</v>
      </c>
      <c r="C15" s="14" t="s">
        <v>31</v>
      </c>
      <c r="D15" s="48" t="s">
        <v>37</v>
      </c>
      <c r="E15" s="69"/>
      <c r="F15" s="69"/>
      <c r="G15" s="69"/>
      <c r="H15" s="69"/>
      <c r="I15" s="39"/>
    </row>
    <row r="16" spans="2:9" ht="15" customHeight="1" thickBot="1" x14ac:dyDescent="0.25">
      <c r="B16" s="100" t="s">
        <v>35</v>
      </c>
      <c r="C16" s="64" t="s">
        <v>41</v>
      </c>
      <c r="D16" s="101" t="s">
        <v>40</v>
      </c>
      <c r="E16" s="102"/>
      <c r="F16" s="102"/>
      <c r="G16" s="102"/>
      <c r="H16" s="102"/>
      <c r="I16" s="103"/>
    </row>
    <row r="17" spans="2:9" ht="15" customHeight="1" thickTop="1" x14ac:dyDescent="0.2">
      <c r="B17" s="190"/>
      <c r="C17" s="190"/>
      <c r="D17" s="19"/>
    </row>
    <row r="18" spans="2:9" ht="15" customHeight="1" x14ac:dyDescent="0.2">
      <c r="B18" s="191"/>
      <c r="C18" s="191"/>
      <c r="D18" s="40"/>
    </row>
    <row r="19" spans="2:9" ht="15" customHeight="1" x14ac:dyDescent="0.2">
      <c r="B19" s="192" t="s">
        <v>101</v>
      </c>
      <c r="C19" s="192"/>
      <c r="D19" s="192"/>
      <c r="E19" s="192"/>
    </row>
    <row r="20" spans="2:9" ht="15" customHeight="1" thickBot="1" x14ac:dyDescent="0.25">
      <c r="B20" s="15"/>
      <c r="C20" s="15"/>
      <c r="D20" s="15"/>
      <c r="E20" s="15"/>
    </row>
    <row r="21" spans="2:9" ht="30" customHeight="1" thickTop="1" x14ac:dyDescent="0.2">
      <c r="B21" s="88" t="s">
        <v>44</v>
      </c>
      <c r="C21" s="89" t="s">
        <v>96</v>
      </c>
      <c r="D21" s="41" t="s">
        <v>33</v>
      </c>
      <c r="E21" s="91" t="s">
        <v>97</v>
      </c>
    </row>
    <row r="22" spans="2:9" ht="38.25" customHeight="1" x14ac:dyDescent="0.2">
      <c r="B22" s="9" t="s">
        <v>10</v>
      </c>
      <c r="C22" s="43" t="s">
        <v>78</v>
      </c>
      <c r="D22" s="46" t="s">
        <v>79</v>
      </c>
      <c r="E22" s="177"/>
    </row>
    <row r="23" spans="2:9" ht="38.25" customHeight="1" x14ac:dyDescent="0.2">
      <c r="B23" s="13" t="s">
        <v>11</v>
      </c>
      <c r="C23" s="49" t="s">
        <v>80</v>
      </c>
      <c r="D23" s="48" t="s">
        <v>81</v>
      </c>
      <c r="E23" s="178"/>
    </row>
    <row r="24" spans="2:9" ht="40.5" customHeight="1" x14ac:dyDescent="0.2">
      <c r="B24" s="13" t="s">
        <v>12</v>
      </c>
      <c r="C24" s="49" t="s">
        <v>82</v>
      </c>
      <c r="D24" s="48" t="s">
        <v>83</v>
      </c>
      <c r="E24" s="178"/>
    </row>
    <row r="25" spans="2:9" ht="39.75" customHeight="1" x14ac:dyDescent="0.2">
      <c r="B25" s="13" t="s">
        <v>13</v>
      </c>
      <c r="C25" s="49" t="s">
        <v>84</v>
      </c>
      <c r="D25" s="48" t="s">
        <v>85</v>
      </c>
      <c r="E25" s="178"/>
    </row>
    <row r="26" spans="2:9" ht="39.75" customHeight="1" x14ac:dyDescent="0.2">
      <c r="B26" s="53" t="s">
        <v>14</v>
      </c>
      <c r="C26" s="51" t="s">
        <v>88</v>
      </c>
      <c r="D26" s="52" t="s">
        <v>86</v>
      </c>
      <c r="E26" s="179"/>
    </row>
    <row r="27" spans="2:9" ht="36.75" customHeight="1" thickBot="1" x14ac:dyDescent="0.25">
      <c r="B27" s="50" t="s">
        <v>35</v>
      </c>
      <c r="C27" s="42" t="s">
        <v>87</v>
      </c>
      <c r="D27" s="54" t="s">
        <v>89</v>
      </c>
      <c r="E27" s="180"/>
    </row>
    <row r="28" spans="2:9" ht="15" customHeight="1" thickTop="1" x14ac:dyDescent="0.2">
      <c r="B28" s="189" t="s">
        <v>26</v>
      </c>
      <c r="C28" s="189"/>
      <c r="D28" s="189"/>
      <c r="E28" s="189"/>
      <c r="F28" s="36"/>
      <c r="G28" s="36"/>
      <c r="H28" s="36"/>
      <c r="I28" s="36"/>
    </row>
  </sheetData>
  <mergeCells count="6">
    <mergeCell ref="B28:E28"/>
    <mergeCell ref="B17:C17"/>
    <mergeCell ref="B18:C18"/>
    <mergeCell ref="B19:E19"/>
    <mergeCell ref="B6:I6"/>
    <mergeCell ref="B8:I8"/>
  </mergeCells>
  <phoneticPr fontId="1" type="noConversion"/>
  <printOptions horizontalCentered="1"/>
  <pageMargins left="0.17" right="0.17" top="0.23" bottom="0.28999999999999998" header="0.18" footer="0.17"/>
  <pageSetup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36ADA-78D1-4A29-8A56-8ACD596A6E29}">
  <sheetPr>
    <pageSetUpPr fitToPage="1"/>
  </sheetPr>
  <dimension ref="B1:M41"/>
  <sheetViews>
    <sheetView showZeros="0" zoomScaleNormal="100" workbookViewId="0"/>
  </sheetViews>
  <sheetFormatPr defaultRowHeight="12.75" x14ac:dyDescent="0.2"/>
  <cols>
    <col min="1" max="1" width="5.7109375" style="16" customWidth="1"/>
    <col min="2" max="2" width="9.140625" style="16"/>
    <col min="3" max="3" width="48.85546875" style="16" customWidth="1"/>
    <col min="4" max="4" width="12.7109375" style="16" customWidth="1"/>
    <col min="5" max="5" width="10.85546875" style="16" customWidth="1"/>
    <col min="6" max="6" width="11.140625" style="16" customWidth="1"/>
    <col min="7" max="7" width="11.7109375" style="16" customWidth="1"/>
    <col min="8" max="8" width="11.42578125" style="16" customWidth="1"/>
    <col min="9" max="9" width="10.5703125" style="16" customWidth="1"/>
    <col min="10" max="10" width="11" style="16" customWidth="1"/>
    <col min="11" max="11" width="11" style="16" bestFit="1" customWidth="1"/>
    <col min="12" max="12" width="11.85546875" style="16" customWidth="1"/>
    <col min="13" max="13" width="10.7109375" style="16" customWidth="1"/>
    <col min="14" max="16384" width="9.140625" style="16"/>
  </cols>
  <sheetData>
    <row r="1" spans="2:13" s="1" customFormat="1" ht="15" customHeight="1" x14ac:dyDescent="0.2">
      <c r="B1" s="2" t="s">
        <v>25</v>
      </c>
    </row>
    <row r="2" spans="2:13" s="1" customFormat="1" ht="15" customHeight="1" x14ac:dyDescent="0.2"/>
    <row r="3" spans="2:13" s="1" customFormat="1" ht="15" customHeight="1" x14ac:dyDescent="0.2">
      <c r="B3" s="1" t="str">
        <f>'Naslovna strana'!B16&amp;" "&amp;'Naslovna strana'!D16</f>
        <v xml:space="preserve">Назив енергетског субјекта: </v>
      </c>
    </row>
    <row r="4" spans="2:13" s="1" customFormat="1" ht="15" customHeight="1" x14ac:dyDescent="0.2">
      <c r="B4" s="2" t="str">
        <f>'Naslovna strana'!B13&amp;" "&amp;'Naslovna strana'!C13</f>
        <v xml:space="preserve">Енергетска делатност: Транспорт и управљање транспортним системом за природни гас </v>
      </c>
    </row>
    <row r="5" spans="2:13" ht="15" customHeight="1" x14ac:dyDescent="0.2">
      <c r="B5" s="17"/>
    </row>
    <row r="6" spans="2:13" ht="15" customHeight="1" x14ac:dyDescent="0.2">
      <c r="B6" s="192" t="s">
        <v>99</v>
      </c>
      <c r="C6" s="192"/>
      <c r="D6" s="192"/>
      <c r="E6" s="192"/>
      <c r="F6" s="192"/>
      <c r="G6" s="192"/>
      <c r="H6" s="192"/>
      <c r="I6" s="192"/>
    </row>
    <row r="7" spans="2:13" ht="15" customHeight="1" x14ac:dyDescent="0.2">
      <c r="B7" s="15"/>
      <c r="C7" s="15"/>
      <c r="D7" s="15"/>
      <c r="E7" s="15"/>
      <c r="F7" s="15"/>
      <c r="G7" s="15"/>
      <c r="H7" s="15"/>
      <c r="I7" s="15"/>
    </row>
    <row r="8" spans="2:13" ht="15" customHeight="1" x14ac:dyDescent="0.2">
      <c r="B8" s="208" t="s">
        <v>98</v>
      </c>
      <c r="C8" s="208"/>
      <c r="D8" s="208"/>
      <c r="E8" s="208"/>
      <c r="F8" s="208"/>
      <c r="G8" s="208"/>
      <c r="H8" s="208"/>
      <c r="I8" s="208"/>
    </row>
    <row r="9" spans="2:13" ht="15" customHeight="1" thickBot="1" x14ac:dyDescent="0.25">
      <c r="B9" s="18"/>
      <c r="C9" s="18"/>
      <c r="D9" s="18"/>
      <c r="E9" s="18"/>
      <c r="F9" s="18"/>
      <c r="G9" s="18"/>
      <c r="H9" s="18"/>
      <c r="I9" s="19" t="s">
        <v>73</v>
      </c>
    </row>
    <row r="10" spans="2:13" s="1" customFormat="1" ht="15" customHeight="1" thickTop="1" x14ac:dyDescent="0.2">
      <c r="B10" s="195" t="s">
        <v>44</v>
      </c>
      <c r="C10" s="197" t="s">
        <v>45</v>
      </c>
      <c r="D10" s="197" t="s">
        <v>33</v>
      </c>
      <c r="E10" s="199" t="s">
        <v>90</v>
      </c>
      <c r="F10" s="199" t="s">
        <v>91</v>
      </c>
      <c r="G10" s="199" t="s">
        <v>92</v>
      </c>
      <c r="H10" s="199" t="s">
        <v>93</v>
      </c>
      <c r="I10" s="209" t="s">
        <v>94</v>
      </c>
    </row>
    <row r="11" spans="2:13" s="1" customFormat="1" ht="15" customHeight="1" x14ac:dyDescent="0.2">
      <c r="B11" s="196"/>
      <c r="C11" s="198"/>
      <c r="D11" s="198"/>
      <c r="E11" s="200"/>
      <c r="F11" s="200"/>
      <c r="G11" s="200"/>
      <c r="H11" s="200"/>
      <c r="I11" s="210"/>
    </row>
    <row r="12" spans="2:13" s="1" customFormat="1" ht="15" customHeight="1" thickBot="1" x14ac:dyDescent="0.25">
      <c r="B12" s="104" t="s">
        <v>10</v>
      </c>
      <c r="C12" s="105" t="s">
        <v>103</v>
      </c>
      <c r="D12" s="106" t="s">
        <v>104</v>
      </c>
      <c r="E12" s="55"/>
      <c r="F12" s="55"/>
      <c r="G12" s="55"/>
      <c r="H12" s="55"/>
      <c r="I12" s="56"/>
    </row>
    <row r="13" spans="2:13" s="1" customFormat="1" ht="15" customHeight="1" thickTop="1" x14ac:dyDescent="0.2">
      <c r="B13" s="201" t="s">
        <v>105</v>
      </c>
      <c r="C13" s="201"/>
      <c r="D13" s="201"/>
      <c r="E13" s="201"/>
      <c r="F13" s="201"/>
      <c r="G13" s="201"/>
      <c r="H13" s="201"/>
      <c r="I13" s="201"/>
    </row>
    <row r="14" spans="2:13" s="1" customFormat="1" ht="15" customHeight="1" x14ac:dyDescent="0.2">
      <c r="B14" s="57"/>
      <c r="C14" s="57"/>
      <c r="D14" s="57"/>
      <c r="E14" s="57"/>
      <c r="F14" s="57"/>
      <c r="G14" s="57"/>
      <c r="H14" s="57"/>
      <c r="I14" s="57"/>
    </row>
    <row r="15" spans="2:13" s="17" customFormat="1" ht="15" customHeight="1" x14ac:dyDescent="0.2">
      <c r="B15" s="18"/>
      <c r="C15" s="23"/>
      <c r="D15" s="23"/>
      <c r="E15" s="23"/>
      <c r="F15" s="23"/>
      <c r="G15" s="23"/>
      <c r="H15" s="23"/>
      <c r="I15" s="24"/>
    </row>
    <row r="16" spans="2:13" s="17" customFormat="1" ht="15" customHeight="1" x14ac:dyDescent="0.2">
      <c r="B16" s="208" t="s">
        <v>102</v>
      </c>
      <c r="C16" s="208"/>
      <c r="D16" s="208"/>
      <c r="E16" s="208"/>
      <c r="F16" s="208"/>
      <c r="G16" s="208"/>
      <c r="H16" s="208"/>
      <c r="I16" s="208"/>
      <c r="J16" s="117"/>
      <c r="K16" s="117"/>
      <c r="L16" s="117"/>
      <c r="M16" s="117"/>
    </row>
    <row r="17" spans="2:9" s="17" customFormat="1" ht="15" customHeight="1" thickBot="1" x14ac:dyDescent="0.25">
      <c r="B17" s="44"/>
      <c r="C17" s="44"/>
      <c r="D17" s="44"/>
      <c r="E17" s="44"/>
      <c r="F17" s="44"/>
      <c r="G17" s="44"/>
      <c r="H17" s="44"/>
      <c r="I17" s="40" t="s">
        <v>74</v>
      </c>
    </row>
    <row r="18" spans="2:9" s="18" customFormat="1" ht="15" customHeight="1" thickTop="1" x14ac:dyDescent="0.2">
      <c r="B18" s="20" t="s">
        <v>8</v>
      </c>
      <c r="C18" s="206" t="s">
        <v>45</v>
      </c>
      <c r="D18" s="197" t="s">
        <v>33</v>
      </c>
      <c r="E18" s="193" t="s">
        <v>90</v>
      </c>
      <c r="F18" s="193" t="s">
        <v>91</v>
      </c>
      <c r="G18" s="193" t="s">
        <v>92</v>
      </c>
      <c r="H18" s="193" t="s">
        <v>93</v>
      </c>
      <c r="I18" s="202" t="s">
        <v>94</v>
      </c>
    </row>
    <row r="19" spans="2:9" s="18" customFormat="1" ht="15" customHeight="1" x14ac:dyDescent="0.2">
      <c r="B19" s="21" t="s">
        <v>9</v>
      </c>
      <c r="C19" s="207"/>
      <c r="D19" s="198"/>
      <c r="E19" s="194"/>
      <c r="F19" s="194"/>
      <c r="G19" s="194"/>
      <c r="H19" s="194"/>
      <c r="I19" s="203"/>
    </row>
    <row r="20" spans="2:9" ht="38.25" x14ac:dyDescent="0.2">
      <c r="B20" s="22" t="s">
        <v>10</v>
      </c>
      <c r="C20" s="107" t="s">
        <v>106</v>
      </c>
      <c r="D20" s="116" t="s">
        <v>108</v>
      </c>
      <c r="E20" s="58">
        <f>+ROUND((E12*0.5),0)*1000</f>
        <v>0</v>
      </c>
      <c r="F20" s="58">
        <f>+ROUND((F12*0.5),0)*1000</f>
        <v>0</v>
      </c>
      <c r="G20" s="58">
        <f>+ROUND((G12*0.5),0)*1000</f>
        <v>0</v>
      </c>
      <c r="H20" s="58">
        <f>+ROUND((H12*0.5),0)*1000</f>
        <v>0</v>
      </c>
      <c r="I20" s="25">
        <f>+ROUND((I12*0.5),0)*1000</f>
        <v>0</v>
      </c>
    </row>
    <row r="21" spans="2:9" s="17" customFormat="1" ht="38.25" x14ac:dyDescent="0.2">
      <c r="B21" s="32" t="s">
        <v>11</v>
      </c>
      <c r="C21" s="108" t="s">
        <v>107</v>
      </c>
      <c r="D21" s="93" t="s">
        <v>109</v>
      </c>
      <c r="E21" s="59">
        <f>+ROUND((E12*0.5),0)*1000</f>
        <v>0</v>
      </c>
      <c r="F21" s="59">
        <f>+ROUND((F12*0.5),0)*1000</f>
        <v>0</v>
      </c>
      <c r="G21" s="59">
        <f>+ROUND((G12*0.5),0)*1000</f>
        <v>0</v>
      </c>
      <c r="H21" s="59">
        <f>+ROUND((H12*0.5),0)*1000</f>
        <v>0</v>
      </c>
      <c r="I21" s="33">
        <f>+ROUND((I12*0.5),0)*1000</f>
        <v>0</v>
      </c>
    </row>
    <row r="22" spans="2:9" ht="15" customHeight="1" thickBot="1" x14ac:dyDescent="0.25">
      <c r="B22" s="30" t="s">
        <v>12</v>
      </c>
      <c r="C22" s="109" t="s">
        <v>7</v>
      </c>
      <c r="D22" s="110"/>
      <c r="E22" s="60">
        <f>SUM(E20:E21)</f>
        <v>0</v>
      </c>
      <c r="F22" s="60">
        <f>SUM(F20:F21)</f>
        <v>0</v>
      </c>
      <c r="G22" s="60">
        <f>SUM(G20:G21)</f>
        <v>0</v>
      </c>
      <c r="H22" s="60">
        <f>SUM(H20:H21)</f>
        <v>0</v>
      </c>
      <c r="I22" s="31">
        <f>SUM(I20:I21)</f>
        <v>0</v>
      </c>
    </row>
    <row r="23" spans="2:9" s="17" customFormat="1" ht="15" customHeight="1" thickTop="1" x14ac:dyDescent="0.2">
      <c r="B23" s="18"/>
      <c r="C23" s="23"/>
      <c r="D23" s="23"/>
      <c r="E23" s="24"/>
      <c r="F23" s="24"/>
      <c r="G23" s="24"/>
      <c r="H23" s="24"/>
      <c r="I23" s="24"/>
    </row>
    <row r="24" spans="2:9" ht="15" customHeight="1" thickBot="1" x14ac:dyDescent="0.25">
      <c r="B24" s="17"/>
      <c r="E24" s="19"/>
      <c r="F24" s="19"/>
      <c r="G24" s="19"/>
      <c r="H24" s="19"/>
      <c r="I24" s="19" t="s">
        <v>74</v>
      </c>
    </row>
    <row r="25" spans="2:9" s="18" customFormat="1" ht="15" customHeight="1" thickTop="1" x14ac:dyDescent="0.2">
      <c r="B25" s="20" t="s">
        <v>8</v>
      </c>
      <c r="C25" s="206" t="s">
        <v>45</v>
      </c>
      <c r="D25" s="197" t="s">
        <v>33</v>
      </c>
      <c r="E25" s="193" t="s">
        <v>90</v>
      </c>
      <c r="F25" s="193" t="s">
        <v>91</v>
      </c>
      <c r="G25" s="193" t="s">
        <v>92</v>
      </c>
      <c r="H25" s="193" t="s">
        <v>93</v>
      </c>
      <c r="I25" s="202" t="s">
        <v>94</v>
      </c>
    </row>
    <row r="26" spans="2:9" s="18" customFormat="1" ht="15" customHeight="1" x14ac:dyDescent="0.2">
      <c r="B26" s="21" t="s">
        <v>9</v>
      </c>
      <c r="C26" s="207"/>
      <c r="D26" s="198"/>
      <c r="E26" s="194"/>
      <c r="F26" s="194"/>
      <c r="G26" s="194"/>
      <c r="H26" s="194"/>
      <c r="I26" s="203"/>
    </row>
    <row r="27" spans="2:9" ht="25.5" x14ac:dyDescent="0.2">
      <c r="B27" s="22" t="s">
        <v>10</v>
      </c>
      <c r="C27" s="111" t="s">
        <v>48</v>
      </c>
      <c r="D27" s="116" t="s">
        <v>110</v>
      </c>
      <c r="E27" s="58">
        <f>+ROUND((E20*'1. Ulazni tehnicki podaci'!$E$22),0)</f>
        <v>0</v>
      </c>
      <c r="F27" s="58">
        <f>+ROUND((F20*'1. Ulazni tehnicki podaci'!$E$22),0)</f>
        <v>0</v>
      </c>
      <c r="G27" s="58">
        <f>+ROUND((G20*'1. Ulazni tehnicki podaci'!$E$22),0)</f>
        <v>0</v>
      </c>
      <c r="H27" s="58">
        <f>+ROUND((H20*'1. Ulazni tehnicki podaci'!$E$22),0)</f>
        <v>0</v>
      </c>
      <c r="I27" s="25">
        <f>+ROUND((I20*'1. Ulazni tehnicki podaci'!$E$22),0)</f>
        <v>0</v>
      </c>
    </row>
    <row r="28" spans="2:9" ht="25.5" x14ac:dyDescent="0.2">
      <c r="B28" s="21" t="s">
        <v>11</v>
      </c>
      <c r="C28" s="114" t="s">
        <v>111</v>
      </c>
      <c r="D28" s="81" t="s">
        <v>112</v>
      </c>
      <c r="E28" s="61">
        <f>+ROUND((E20*'1. Ulazni tehnicki podaci'!$E$23),0)</f>
        <v>0</v>
      </c>
      <c r="F28" s="61">
        <f>+ROUND((F20*'1. Ulazni tehnicki podaci'!$E$23),0)</f>
        <v>0</v>
      </c>
      <c r="G28" s="61">
        <f>+ROUND((G20*'1. Ulazni tehnicki podaci'!$E$23),0)</f>
        <v>0</v>
      </c>
      <c r="H28" s="61">
        <f>+ROUND((H20*'1. Ulazni tehnicki podaci'!$E$23),0)</f>
        <v>0</v>
      </c>
      <c r="I28" s="28">
        <f>+ROUND((I20*'1. Ulazni tehnicki podaci'!$E$23),0)</f>
        <v>0</v>
      </c>
    </row>
    <row r="29" spans="2:9" ht="25.5" x14ac:dyDescent="0.2">
      <c r="B29" s="27" t="s">
        <v>12</v>
      </c>
      <c r="C29" s="115" t="s">
        <v>49</v>
      </c>
      <c r="D29" s="118" t="s">
        <v>113</v>
      </c>
      <c r="E29" s="59">
        <f>+ROUND((E20*'1. Ulazni tehnicki podaci'!$E$24),0)</f>
        <v>0</v>
      </c>
      <c r="F29" s="59">
        <f>+ROUND((F20*'1. Ulazni tehnicki podaci'!$E$24),0)</f>
        <v>0</v>
      </c>
      <c r="G29" s="59">
        <f>+ROUND((G20*'1. Ulazni tehnicki podaci'!$E$24),0)</f>
        <v>0</v>
      </c>
      <c r="H29" s="59">
        <f>+ROUND((H20*'1. Ulazni tehnicki podaci'!$E$24),0)</f>
        <v>0</v>
      </c>
      <c r="I29" s="33">
        <f>+ROUND((I20*'1. Ulazni tehnicki podaci'!$E$24),0)</f>
        <v>0</v>
      </c>
    </row>
    <row r="30" spans="2:9" s="17" customFormat="1" ht="15" customHeight="1" thickBot="1" x14ac:dyDescent="0.25">
      <c r="B30" s="29" t="s">
        <v>13</v>
      </c>
      <c r="C30" s="112" t="s">
        <v>7</v>
      </c>
      <c r="D30" s="113"/>
      <c r="E30" s="62">
        <f>SUM(E27:E29)</f>
        <v>0</v>
      </c>
      <c r="F30" s="62">
        <f>SUM(F27:F29)</f>
        <v>0</v>
      </c>
      <c r="G30" s="62">
        <f>SUM(G27:G29)</f>
        <v>0</v>
      </c>
      <c r="H30" s="62">
        <f>SUM(H27:H29)</f>
        <v>0</v>
      </c>
      <c r="I30" s="26">
        <f>SUM(I27:I29)</f>
        <v>0</v>
      </c>
    </row>
    <row r="31" spans="2:9" ht="15" customHeight="1" thickTop="1" x14ac:dyDescent="0.2"/>
    <row r="32" spans="2:9" ht="15" customHeight="1" thickBot="1" x14ac:dyDescent="0.25">
      <c r="B32" s="17"/>
      <c r="E32" s="19"/>
      <c r="F32" s="19"/>
      <c r="G32" s="19"/>
      <c r="H32" s="19"/>
      <c r="I32" s="19" t="s">
        <v>74</v>
      </c>
    </row>
    <row r="33" spans="2:12" s="18" customFormat="1" ht="15" customHeight="1" thickTop="1" x14ac:dyDescent="0.2">
      <c r="B33" s="20" t="s">
        <v>8</v>
      </c>
      <c r="C33" s="204" t="s">
        <v>45</v>
      </c>
      <c r="D33" s="197" t="s">
        <v>33</v>
      </c>
      <c r="E33" s="193" t="s">
        <v>90</v>
      </c>
      <c r="F33" s="193" t="s">
        <v>91</v>
      </c>
      <c r="G33" s="193" t="s">
        <v>92</v>
      </c>
      <c r="H33" s="193" t="s">
        <v>93</v>
      </c>
      <c r="I33" s="202" t="s">
        <v>94</v>
      </c>
    </row>
    <row r="34" spans="2:12" s="18" customFormat="1" ht="15" customHeight="1" x14ac:dyDescent="0.2">
      <c r="B34" s="21" t="s">
        <v>9</v>
      </c>
      <c r="C34" s="205"/>
      <c r="D34" s="198"/>
      <c r="E34" s="194"/>
      <c r="F34" s="194"/>
      <c r="G34" s="194"/>
      <c r="H34" s="194"/>
      <c r="I34" s="203"/>
    </row>
    <row r="35" spans="2:12" ht="25.5" x14ac:dyDescent="0.2">
      <c r="B35" s="22" t="s">
        <v>10</v>
      </c>
      <c r="C35" s="111" t="s">
        <v>50</v>
      </c>
      <c r="D35" s="116" t="s">
        <v>114</v>
      </c>
      <c r="E35" s="58">
        <f>+ROUND((E21*'1. Ulazni tehnicki podaci'!$E$25),0)</f>
        <v>0</v>
      </c>
      <c r="F35" s="58">
        <f>+ROUND((F21*'1. Ulazni tehnicki podaci'!$E$25),0)</f>
        <v>0</v>
      </c>
      <c r="G35" s="58">
        <f>+ROUND((G21*'1. Ulazni tehnicki podaci'!$E$25),0)</f>
        <v>0</v>
      </c>
      <c r="H35" s="58">
        <f>+ROUND((H21*'1. Ulazni tehnicki podaci'!$E$25),0)</f>
        <v>0</v>
      </c>
      <c r="I35" s="25">
        <f>+ROUND((I21*'1. Ulazni tehnicki podaci'!$E$25),0)</f>
        <v>0</v>
      </c>
      <c r="J35" s="16">
        <f>+J21*'1. Ulazni tehnicki podaci'!$E$25</f>
        <v>0</v>
      </c>
      <c r="K35" s="16">
        <f>+K21*'1. Ulazni tehnicki podaci'!$E$25</f>
        <v>0</v>
      </c>
      <c r="L35" s="16">
        <f>+L21*'1. Ulazni tehnicki podaci'!$E$25</f>
        <v>0</v>
      </c>
    </row>
    <row r="36" spans="2:12" ht="25.5" x14ac:dyDescent="0.2">
      <c r="B36" s="27" t="s">
        <v>11</v>
      </c>
      <c r="C36" s="114" t="s">
        <v>51</v>
      </c>
      <c r="D36" s="81" t="s">
        <v>115</v>
      </c>
      <c r="E36" s="58">
        <f>+ROUND((E21*'1. Ulazni tehnicki podaci'!$E$26),0)</f>
        <v>0</v>
      </c>
      <c r="F36" s="61">
        <f>+ROUND((F21*'1. Ulazni tehnicki podaci'!$E$26),0)</f>
        <v>0</v>
      </c>
      <c r="G36" s="61">
        <f>+ROUND((G21*'1. Ulazni tehnicki podaci'!$E$26),0)</f>
        <v>0</v>
      </c>
      <c r="H36" s="61">
        <f>+ROUND((H21*'1. Ulazni tehnicki podaci'!$E$26),0)</f>
        <v>0</v>
      </c>
      <c r="I36" s="28">
        <f>+ROUND((I21*'1. Ulazni tehnicki podaci'!$E$26),0)</f>
        <v>0</v>
      </c>
    </row>
    <row r="37" spans="2:12" ht="25.5" x14ac:dyDescent="0.2">
      <c r="B37" s="32" t="s">
        <v>12</v>
      </c>
      <c r="C37" s="115" t="s">
        <v>52</v>
      </c>
      <c r="D37" s="118" t="s">
        <v>116</v>
      </c>
      <c r="E37" s="59">
        <f>+ROUND((E21*'1. Ulazni tehnicki podaci'!$E$27),0)</f>
        <v>0</v>
      </c>
      <c r="F37" s="59">
        <f>+ROUND((F21*'1. Ulazni tehnicki podaci'!$E$27),0)</f>
        <v>0</v>
      </c>
      <c r="G37" s="59">
        <f>+ROUND((G21*'1. Ulazni tehnicki podaci'!$E$27),0)</f>
        <v>0</v>
      </c>
      <c r="H37" s="59">
        <f>+ROUND((H21*'1. Ulazni tehnicki podaci'!$E$27),0)</f>
        <v>0</v>
      </c>
      <c r="I37" s="33">
        <f>+ROUND((I21*'1. Ulazni tehnicki podaci'!$E$27),0)</f>
        <v>0</v>
      </c>
    </row>
    <row r="38" spans="2:12" s="17" customFormat="1" ht="15" customHeight="1" thickBot="1" x14ac:dyDescent="0.25">
      <c r="B38" s="29" t="s">
        <v>13</v>
      </c>
      <c r="C38" s="112" t="s">
        <v>7</v>
      </c>
      <c r="D38" s="113"/>
      <c r="E38" s="62">
        <f>SUM(E35:E37)</f>
        <v>0</v>
      </c>
      <c r="F38" s="62">
        <f>SUM(F35:F37)</f>
        <v>0</v>
      </c>
      <c r="G38" s="62">
        <f>SUM(G35:G37)</f>
        <v>0</v>
      </c>
      <c r="H38" s="62">
        <f>SUM(H35:H37)</f>
        <v>0</v>
      </c>
      <c r="I38" s="26">
        <f>SUM(I35:I37)</f>
        <v>0</v>
      </c>
    </row>
    <row r="39" spans="2:12" ht="15" customHeight="1" thickTop="1" x14ac:dyDescent="0.2"/>
    <row r="40" spans="2:12" ht="15" customHeight="1" x14ac:dyDescent="0.2"/>
    <row r="41" spans="2:12" ht="15" customHeight="1" x14ac:dyDescent="0.2"/>
  </sheetData>
  <mergeCells count="33">
    <mergeCell ref="B6:I6"/>
    <mergeCell ref="D18:D19"/>
    <mergeCell ref="C18:C19"/>
    <mergeCell ref="B16:I16"/>
    <mergeCell ref="D25:D26"/>
    <mergeCell ref="B8:I8"/>
    <mergeCell ref="G18:G19"/>
    <mergeCell ref="G25:G26"/>
    <mergeCell ref="H10:H11"/>
    <mergeCell ref="I10:I11"/>
    <mergeCell ref="H18:H19"/>
    <mergeCell ref="H25:H26"/>
    <mergeCell ref="C33:C34"/>
    <mergeCell ref="D33:D34"/>
    <mergeCell ref="C25:C26"/>
    <mergeCell ref="E25:E26"/>
    <mergeCell ref="E33:E34"/>
    <mergeCell ref="G33:G34"/>
    <mergeCell ref="B10:B11"/>
    <mergeCell ref="C10:C11"/>
    <mergeCell ref="D10:D11"/>
    <mergeCell ref="E10:E11"/>
    <mergeCell ref="F10:F11"/>
    <mergeCell ref="G10:G11"/>
    <mergeCell ref="E18:E19"/>
    <mergeCell ref="B13:I13"/>
    <mergeCell ref="I18:I19"/>
    <mergeCell ref="I25:I26"/>
    <mergeCell ref="I33:I34"/>
    <mergeCell ref="F18:F19"/>
    <mergeCell ref="F25:F26"/>
    <mergeCell ref="F33:F34"/>
    <mergeCell ref="H33:H34"/>
  </mergeCells>
  <phoneticPr fontId="1" type="noConversion"/>
  <printOptions horizontalCentered="1"/>
  <pageMargins left="0.17" right="0.17" top="1.37" bottom="0.25" header="0.17" footer="0.17"/>
  <pageSetup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3AC9-5296-4253-8F95-65432BA18C10}">
  <sheetPr>
    <pageSetUpPr fitToPage="1"/>
  </sheetPr>
  <dimension ref="B1:O43"/>
  <sheetViews>
    <sheetView zoomScaleNormal="100" workbookViewId="0"/>
  </sheetViews>
  <sheetFormatPr defaultRowHeight="12.75" x14ac:dyDescent="0.2"/>
  <cols>
    <col min="1" max="1" width="5.7109375" style="137" customWidth="1"/>
    <col min="2" max="2" width="9.140625" style="137" customWidth="1"/>
    <col min="3" max="3" width="25.7109375" style="137" customWidth="1"/>
    <col min="4" max="15" width="9.7109375" style="137" customWidth="1"/>
    <col min="16" max="16384" width="9.140625" style="137"/>
  </cols>
  <sheetData>
    <row r="1" spans="2:15" x14ac:dyDescent="0.2">
      <c r="B1" s="5" t="s">
        <v>25</v>
      </c>
    </row>
    <row r="2" spans="2:15" x14ac:dyDescent="0.2">
      <c r="B2" s="6"/>
    </row>
    <row r="3" spans="2:15" x14ac:dyDescent="0.2">
      <c r="B3" s="6" t="str">
        <f>'Naslovna strana'!B16&amp;" "&amp;'Naslovna strana'!D16</f>
        <v xml:space="preserve">Назив енергетског субјекта: </v>
      </c>
    </row>
    <row r="4" spans="2:15" x14ac:dyDescent="0.2">
      <c r="B4" s="5" t="str">
        <f>'Naslovna strana'!B13&amp;" "&amp;'Naslovna strana'!C13</f>
        <v xml:space="preserve">Енергетска делатност: Транспорт и управљање транспортним системом за природни гас </v>
      </c>
    </row>
    <row r="7" spans="2:15" ht="12.75" customHeight="1" x14ac:dyDescent="0.2">
      <c r="B7" s="221" t="s">
        <v>117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</row>
    <row r="8" spans="2:15" ht="13.5" thickBot="1" x14ac:dyDescent="0.25"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</row>
    <row r="9" spans="2:15" ht="13.5" customHeight="1" thickTop="1" x14ac:dyDescent="0.2">
      <c r="B9" s="213" t="s">
        <v>44</v>
      </c>
      <c r="C9" s="193" t="s">
        <v>45</v>
      </c>
      <c r="D9" s="193" t="s">
        <v>54</v>
      </c>
      <c r="E9" s="193" t="s">
        <v>55</v>
      </c>
      <c r="F9" s="193" t="s">
        <v>56</v>
      </c>
      <c r="G9" s="193" t="s">
        <v>57</v>
      </c>
      <c r="H9" s="219" t="s">
        <v>58</v>
      </c>
      <c r="I9" s="193" t="s">
        <v>59</v>
      </c>
      <c r="J9" s="193" t="s">
        <v>60</v>
      </c>
      <c r="K9" s="193" t="s">
        <v>61</v>
      </c>
      <c r="L9" s="193" t="s">
        <v>62</v>
      </c>
      <c r="M9" s="193" t="s">
        <v>63</v>
      </c>
      <c r="N9" s="193" t="s">
        <v>64</v>
      </c>
      <c r="O9" s="211" t="s">
        <v>65</v>
      </c>
    </row>
    <row r="10" spans="2:15" x14ac:dyDescent="0.2">
      <c r="B10" s="214"/>
      <c r="C10" s="194"/>
      <c r="D10" s="194"/>
      <c r="E10" s="194"/>
      <c r="F10" s="194"/>
      <c r="G10" s="194"/>
      <c r="H10" s="220"/>
      <c r="I10" s="194"/>
      <c r="J10" s="194"/>
      <c r="K10" s="194"/>
      <c r="L10" s="194"/>
      <c r="M10" s="194"/>
      <c r="N10" s="194"/>
      <c r="O10" s="212"/>
    </row>
    <row r="11" spans="2:15" x14ac:dyDescent="0.2">
      <c r="B11" s="119" t="s">
        <v>10</v>
      </c>
      <c r="C11" s="120" t="s">
        <v>118</v>
      </c>
      <c r="D11" s="121">
        <v>1.65</v>
      </c>
      <c r="E11" s="121">
        <v>1.65</v>
      </c>
      <c r="F11" s="121">
        <v>1.65</v>
      </c>
      <c r="G11" s="121">
        <v>0.56000000000000005</v>
      </c>
      <c r="H11" s="122">
        <v>0.56000000000000005</v>
      </c>
      <c r="I11" s="121">
        <v>0.56000000000000005</v>
      </c>
      <c r="J11" s="121">
        <v>0.56999999999999995</v>
      </c>
      <c r="K11" s="121">
        <v>0.56999999999999995</v>
      </c>
      <c r="L11" s="121">
        <v>0.56999999999999995</v>
      </c>
      <c r="M11" s="121">
        <v>1.43</v>
      </c>
      <c r="N11" s="121">
        <v>1.43</v>
      </c>
      <c r="O11" s="123">
        <v>1.43</v>
      </c>
    </row>
    <row r="12" spans="2:15" x14ac:dyDescent="0.2">
      <c r="B12" s="124" t="s">
        <v>11</v>
      </c>
      <c r="C12" s="125" t="s">
        <v>119</v>
      </c>
      <c r="D12" s="126">
        <v>2.08</v>
      </c>
      <c r="E12" s="126">
        <v>1.54</v>
      </c>
      <c r="F12" s="126">
        <v>1.33</v>
      </c>
      <c r="G12" s="126">
        <v>0.69</v>
      </c>
      <c r="H12" s="127">
        <v>0.52</v>
      </c>
      <c r="I12" s="126">
        <v>0.48</v>
      </c>
      <c r="J12" s="126">
        <v>0.55000000000000004</v>
      </c>
      <c r="K12" s="126">
        <v>0.53</v>
      </c>
      <c r="L12" s="126">
        <v>0.63</v>
      </c>
      <c r="M12" s="126">
        <v>0.94</v>
      </c>
      <c r="N12" s="126">
        <v>1.45</v>
      </c>
      <c r="O12" s="128">
        <v>1.91</v>
      </c>
    </row>
    <row r="13" spans="2:15" x14ac:dyDescent="0.2">
      <c r="B13" s="124" t="s">
        <v>12</v>
      </c>
      <c r="C13" s="125" t="s">
        <v>120</v>
      </c>
      <c r="D13" s="126">
        <v>2.08</v>
      </c>
      <c r="E13" s="126">
        <v>1.54</v>
      </c>
      <c r="F13" s="126">
        <v>1.33</v>
      </c>
      <c r="G13" s="126">
        <v>0.69</v>
      </c>
      <c r="H13" s="127">
        <v>0.52</v>
      </c>
      <c r="I13" s="126">
        <v>0.48</v>
      </c>
      <c r="J13" s="126">
        <v>0.55000000000000004</v>
      </c>
      <c r="K13" s="126">
        <v>0.53</v>
      </c>
      <c r="L13" s="126">
        <v>0.63</v>
      </c>
      <c r="M13" s="126">
        <v>0.94</v>
      </c>
      <c r="N13" s="126">
        <v>1.45</v>
      </c>
      <c r="O13" s="128">
        <v>1.91</v>
      </c>
    </row>
    <row r="14" spans="2:15" ht="13.5" thickBot="1" x14ac:dyDescent="0.25">
      <c r="B14" s="129" t="s">
        <v>13</v>
      </c>
      <c r="C14" s="130" t="s">
        <v>121</v>
      </c>
      <c r="D14" s="131">
        <v>2.08</v>
      </c>
      <c r="E14" s="131">
        <v>1.54</v>
      </c>
      <c r="F14" s="131">
        <v>1.33</v>
      </c>
      <c r="G14" s="131">
        <v>0.69</v>
      </c>
      <c r="H14" s="132">
        <v>0.52</v>
      </c>
      <c r="I14" s="131">
        <v>0.48</v>
      </c>
      <c r="J14" s="131">
        <v>0.55000000000000004</v>
      </c>
      <c r="K14" s="131">
        <v>0.53</v>
      </c>
      <c r="L14" s="131">
        <v>0.63</v>
      </c>
      <c r="M14" s="131">
        <v>0.94</v>
      </c>
      <c r="N14" s="131">
        <v>1.45</v>
      </c>
      <c r="O14" s="133">
        <v>1.91</v>
      </c>
    </row>
    <row r="15" spans="2:15" ht="13.5" thickTop="1" x14ac:dyDescent="0.2"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</row>
    <row r="16" spans="2:15" x14ac:dyDescent="0.2"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</row>
    <row r="17" spans="2:9" ht="44.25" customHeight="1" x14ac:dyDescent="0.2">
      <c r="B17" s="221" t="s">
        <v>122</v>
      </c>
      <c r="C17" s="221"/>
      <c r="D17" s="221"/>
      <c r="E17" s="134"/>
      <c r="F17" s="134"/>
      <c r="G17" s="134"/>
      <c r="H17" s="134"/>
      <c r="I17" s="134"/>
    </row>
    <row r="18" spans="2:9" ht="13.5" thickBot="1" x14ac:dyDescent="0.25">
      <c r="B18" s="217"/>
      <c r="C18" s="217"/>
      <c r="D18" s="217"/>
      <c r="E18" s="218"/>
      <c r="F18" s="218"/>
      <c r="G18" s="218"/>
    </row>
    <row r="19" spans="2:9" ht="13.5" thickTop="1" x14ac:dyDescent="0.2">
      <c r="B19" s="213" t="s">
        <v>44</v>
      </c>
      <c r="C19" s="193" t="s">
        <v>45</v>
      </c>
      <c r="D19" s="215" t="s">
        <v>97</v>
      </c>
      <c r="E19" s="141"/>
    </row>
    <row r="20" spans="2:9" x14ac:dyDescent="0.2">
      <c r="B20" s="214"/>
      <c r="C20" s="194"/>
      <c r="D20" s="216"/>
    </row>
    <row r="21" spans="2:9" x14ac:dyDescent="0.2">
      <c r="B21" s="135" t="s">
        <v>10</v>
      </c>
      <c r="C21" s="138" t="s">
        <v>66</v>
      </c>
      <c r="D21" s="142">
        <v>1.1000000000000001</v>
      </c>
    </row>
    <row r="22" spans="2:9" x14ac:dyDescent="0.2">
      <c r="B22" s="124" t="s">
        <v>11</v>
      </c>
      <c r="C22" s="139" t="s">
        <v>67</v>
      </c>
      <c r="D22" s="143">
        <v>1.2</v>
      </c>
    </row>
    <row r="23" spans="2:9" x14ac:dyDescent="0.2">
      <c r="B23" s="124" t="s">
        <v>12</v>
      </c>
      <c r="C23" s="139" t="s">
        <v>68</v>
      </c>
      <c r="D23" s="143">
        <v>2</v>
      </c>
    </row>
    <row r="24" spans="2:9" ht="13.5" thickBot="1" x14ac:dyDescent="0.25">
      <c r="B24" s="129" t="s">
        <v>13</v>
      </c>
      <c r="C24" s="140" t="s">
        <v>69</v>
      </c>
      <c r="D24" s="144">
        <v>2.2000000000000002</v>
      </c>
    </row>
    <row r="25" spans="2:9" ht="13.5" thickTop="1" x14ac:dyDescent="0.2"/>
    <row r="27" spans="2:9" ht="12.75" customHeight="1" x14ac:dyDescent="0.2">
      <c r="B27" s="221" t="s">
        <v>71</v>
      </c>
      <c r="C27" s="221"/>
      <c r="D27" s="221"/>
      <c r="E27" s="221"/>
      <c r="F27" s="221"/>
      <c r="G27" s="221"/>
      <c r="H27" s="221"/>
    </row>
    <row r="28" spans="2:9" ht="13.5" thickBot="1" x14ac:dyDescent="0.25">
      <c r="C28" s="134"/>
      <c r="D28" s="134"/>
      <c r="E28" s="134"/>
      <c r="F28" s="134"/>
      <c r="G28" s="134"/>
    </row>
    <row r="29" spans="2:9" ht="30" customHeight="1" thickTop="1" x14ac:dyDescent="0.2">
      <c r="B29" s="146" t="s">
        <v>44</v>
      </c>
      <c r="C29" s="147" t="s">
        <v>72</v>
      </c>
      <c r="D29" s="148" t="s">
        <v>90</v>
      </c>
      <c r="E29" s="148" t="s">
        <v>91</v>
      </c>
      <c r="F29" s="148" t="s">
        <v>92</v>
      </c>
      <c r="G29" s="148" t="s">
        <v>93</v>
      </c>
      <c r="H29" s="149" t="s">
        <v>94</v>
      </c>
    </row>
    <row r="30" spans="2:9" x14ac:dyDescent="0.2">
      <c r="B30" s="135" t="s">
        <v>10</v>
      </c>
      <c r="C30" s="152" t="s">
        <v>63</v>
      </c>
      <c r="D30" s="169">
        <v>31</v>
      </c>
      <c r="E30" s="169">
        <v>31</v>
      </c>
      <c r="F30" s="169">
        <v>31</v>
      </c>
      <c r="G30" s="169">
        <v>31</v>
      </c>
      <c r="H30" s="170">
        <v>31</v>
      </c>
    </row>
    <row r="31" spans="2:9" x14ac:dyDescent="0.2">
      <c r="B31" s="124" t="s">
        <v>11</v>
      </c>
      <c r="C31" s="45" t="s">
        <v>64</v>
      </c>
      <c r="D31" s="171">
        <v>30</v>
      </c>
      <c r="E31" s="171">
        <v>30</v>
      </c>
      <c r="F31" s="171">
        <v>30</v>
      </c>
      <c r="G31" s="171">
        <v>30</v>
      </c>
      <c r="H31" s="172">
        <v>30</v>
      </c>
    </row>
    <row r="32" spans="2:9" x14ac:dyDescent="0.2">
      <c r="B32" s="124" t="s">
        <v>12</v>
      </c>
      <c r="C32" s="45" t="s">
        <v>65</v>
      </c>
      <c r="D32" s="171">
        <v>31</v>
      </c>
      <c r="E32" s="171">
        <v>31</v>
      </c>
      <c r="F32" s="171">
        <v>31</v>
      </c>
      <c r="G32" s="171">
        <v>31</v>
      </c>
      <c r="H32" s="172">
        <v>31</v>
      </c>
    </row>
    <row r="33" spans="2:9" x14ac:dyDescent="0.2">
      <c r="B33" s="124" t="s">
        <v>13</v>
      </c>
      <c r="C33" s="45" t="s">
        <v>54</v>
      </c>
      <c r="D33" s="171">
        <v>31</v>
      </c>
      <c r="E33" s="171">
        <v>31</v>
      </c>
      <c r="F33" s="171">
        <v>31</v>
      </c>
      <c r="G33" s="171">
        <v>31</v>
      </c>
      <c r="H33" s="172">
        <v>31</v>
      </c>
    </row>
    <row r="34" spans="2:9" x14ac:dyDescent="0.2">
      <c r="B34" s="124" t="s">
        <v>14</v>
      </c>
      <c r="C34" s="45" t="s">
        <v>55</v>
      </c>
      <c r="D34" s="145">
        <v>28</v>
      </c>
      <c r="E34" s="145">
        <v>28</v>
      </c>
      <c r="F34" s="145">
        <v>29</v>
      </c>
      <c r="G34" s="145">
        <v>28</v>
      </c>
      <c r="H34" s="39">
        <v>28</v>
      </c>
    </row>
    <row r="35" spans="2:9" x14ac:dyDescent="0.2">
      <c r="B35" s="124" t="s">
        <v>35</v>
      </c>
      <c r="C35" s="45" t="s">
        <v>56</v>
      </c>
      <c r="D35" s="171">
        <v>31</v>
      </c>
      <c r="E35" s="171">
        <v>31</v>
      </c>
      <c r="F35" s="171">
        <v>31</v>
      </c>
      <c r="G35" s="171">
        <v>31</v>
      </c>
      <c r="H35" s="172">
        <v>31</v>
      </c>
    </row>
    <row r="36" spans="2:9" x14ac:dyDescent="0.2">
      <c r="B36" s="124" t="s">
        <v>43</v>
      </c>
      <c r="C36" s="45" t="s">
        <v>57</v>
      </c>
      <c r="D36" s="171">
        <v>30</v>
      </c>
      <c r="E36" s="171">
        <v>30</v>
      </c>
      <c r="F36" s="171">
        <v>30</v>
      </c>
      <c r="G36" s="171">
        <v>30</v>
      </c>
      <c r="H36" s="172">
        <v>30</v>
      </c>
    </row>
    <row r="37" spans="2:9" x14ac:dyDescent="0.2">
      <c r="B37" s="124" t="s">
        <v>123</v>
      </c>
      <c r="C37" s="45" t="s">
        <v>70</v>
      </c>
      <c r="D37" s="171">
        <v>31</v>
      </c>
      <c r="E37" s="171">
        <v>31</v>
      </c>
      <c r="F37" s="171">
        <v>31</v>
      </c>
      <c r="G37" s="171">
        <v>31</v>
      </c>
      <c r="H37" s="172">
        <v>31</v>
      </c>
    </row>
    <row r="38" spans="2:9" x14ac:dyDescent="0.2">
      <c r="B38" s="124" t="s">
        <v>46</v>
      </c>
      <c r="C38" s="45" t="s">
        <v>59</v>
      </c>
      <c r="D38" s="171">
        <v>30</v>
      </c>
      <c r="E38" s="171">
        <v>30</v>
      </c>
      <c r="F38" s="171">
        <v>30</v>
      </c>
      <c r="G38" s="171">
        <v>30</v>
      </c>
      <c r="H38" s="172">
        <v>30</v>
      </c>
    </row>
    <row r="39" spans="2:9" x14ac:dyDescent="0.2">
      <c r="B39" s="124" t="s">
        <v>47</v>
      </c>
      <c r="C39" s="45" t="s">
        <v>60</v>
      </c>
      <c r="D39" s="171">
        <v>31</v>
      </c>
      <c r="E39" s="171">
        <v>31</v>
      </c>
      <c r="F39" s="171">
        <v>31</v>
      </c>
      <c r="G39" s="171">
        <v>31</v>
      </c>
      <c r="H39" s="172">
        <v>31</v>
      </c>
      <c r="I39" s="136"/>
    </row>
    <row r="40" spans="2:9" x14ac:dyDescent="0.2">
      <c r="B40" s="124" t="s">
        <v>124</v>
      </c>
      <c r="C40" s="45" t="s">
        <v>61</v>
      </c>
      <c r="D40" s="171">
        <v>31</v>
      </c>
      <c r="E40" s="171">
        <v>31</v>
      </c>
      <c r="F40" s="171">
        <v>31</v>
      </c>
      <c r="G40" s="171">
        <v>31</v>
      </c>
      <c r="H40" s="172">
        <v>31</v>
      </c>
    </row>
    <row r="41" spans="2:9" x14ac:dyDescent="0.2">
      <c r="B41" s="150" t="s">
        <v>125</v>
      </c>
      <c r="C41" s="153" t="s">
        <v>62</v>
      </c>
      <c r="D41" s="173">
        <v>30</v>
      </c>
      <c r="E41" s="173">
        <v>30</v>
      </c>
      <c r="F41" s="173">
        <v>30</v>
      </c>
      <c r="G41" s="173">
        <v>30</v>
      </c>
      <c r="H41" s="174">
        <v>30</v>
      </c>
    </row>
    <row r="42" spans="2:9" ht="13.5" thickBot="1" x14ac:dyDescent="0.25">
      <c r="B42" s="151" t="s">
        <v>126</v>
      </c>
      <c r="C42" s="154" t="s">
        <v>7</v>
      </c>
      <c r="D42" s="175">
        <f>SUM(D30:D41)</f>
        <v>365</v>
      </c>
      <c r="E42" s="175">
        <f>SUM(E30:E41)</f>
        <v>365</v>
      </c>
      <c r="F42" s="175">
        <f>SUM(F30:F41)</f>
        <v>366</v>
      </c>
      <c r="G42" s="175">
        <f>SUM(G30:G41)</f>
        <v>365</v>
      </c>
      <c r="H42" s="176">
        <f>SUM(H30:H41)</f>
        <v>365</v>
      </c>
    </row>
    <row r="43" spans="2:9" ht="13.5" thickTop="1" x14ac:dyDescent="0.2"/>
  </sheetData>
  <mergeCells count="23">
    <mergeCell ref="B7:O7"/>
    <mergeCell ref="C19:C20"/>
    <mergeCell ref="B17:D17"/>
    <mergeCell ref="B27:H27"/>
    <mergeCell ref="N9:N10"/>
    <mergeCell ref="C9:C10"/>
    <mergeCell ref="D9:D10"/>
    <mergeCell ref="E9:E10"/>
    <mergeCell ref="F9:F10"/>
    <mergeCell ref="G9:G10"/>
    <mergeCell ref="B8:O8"/>
    <mergeCell ref="B15:O16"/>
    <mergeCell ref="I9:I10"/>
    <mergeCell ref="J9:J10"/>
    <mergeCell ref="K9:K10"/>
    <mergeCell ref="L9:L10"/>
    <mergeCell ref="O9:O10"/>
    <mergeCell ref="B9:B10"/>
    <mergeCell ref="M9:M10"/>
    <mergeCell ref="D19:D20"/>
    <mergeCell ref="B18:G18"/>
    <mergeCell ref="B19:B20"/>
    <mergeCell ref="H9:H10"/>
  </mergeCells>
  <printOptions horizontalCentered="1" verticalCentered="1"/>
  <pageMargins left="0.15748031496062992" right="0.15748031496062992" top="0.23622047244094491" bottom="0.23622047244094491" header="0.15748031496062992" footer="0.15748031496062992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6F25-DE4C-4222-A69F-776466BAFD06}">
  <sheetPr>
    <pageSetUpPr fitToPage="1"/>
  </sheetPr>
  <dimension ref="B1:I26"/>
  <sheetViews>
    <sheetView showZeros="0" zoomScaleNormal="100" workbookViewId="0"/>
  </sheetViews>
  <sheetFormatPr defaultRowHeight="12.75" x14ac:dyDescent="0.2"/>
  <cols>
    <col min="1" max="1" width="5.7109375" style="37" customWidth="1"/>
    <col min="2" max="2" width="7" style="37" customWidth="1"/>
    <col min="3" max="3" width="83.7109375" style="37" bestFit="1" customWidth="1"/>
    <col min="4" max="4" width="10.7109375" style="37" customWidth="1"/>
    <col min="5" max="5" width="10.140625" style="37" customWidth="1"/>
    <col min="6" max="6" width="9.28515625" style="37" customWidth="1"/>
    <col min="7" max="7" width="9" style="37" customWidth="1"/>
    <col min="8" max="9" width="12.7109375" style="37" customWidth="1"/>
    <col min="10" max="11" width="10" style="37" bestFit="1" customWidth="1"/>
    <col min="12" max="16384" width="9.140625" style="37"/>
  </cols>
  <sheetData>
    <row r="1" spans="2:9" s="6" customFormat="1" ht="15" customHeight="1" x14ac:dyDescent="0.2">
      <c r="B1" s="5" t="s">
        <v>25</v>
      </c>
    </row>
    <row r="2" spans="2:9" s="6" customFormat="1" ht="15" customHeight="1" x14ac:dyDescent="0.2"/>
    <row r="3" spans="2:9" s="6" customFormat="1" ht="15" customHeight="1" x14ac:dyDescent="0.2">
      <c r="B3" s="6" t="str">
        <f>'Naslovna strana'!B16&amp;" "&amp;'Naslovna strana'!D16</f>
        <v xml:space="preserve">Назив енергетског субјекта: </v>
      </c>
    </row>
    <row r="4" spans="2:9" s="6" customFormat="1" ht="15" customHeight="1" x14ac:dyDescent="0.2">
      <c r="B4" s="5" t="str">
        <f>'Naslovna strana'!B13&amp;" "&amp;'Naslovna strana'!C13</f>
        <v xml:space="preserve">Енергетска делатност: Транспорт и управљање транспортним системом за природни гас </v>
      </c>
    </row>
    <row r="5" spans="2:9" s="6" customFormat="1" ht="15" customHeight="1" x14ac:dyDescent="0.2">
      <c r="B5" s="5"/>
    </row>
    <row r="6" spans="2:9" s="6" customFormat="1" ht="15" customHeight="1" x14ac:dyDescent="0.2">
      <c r="B6" s="223" t="s">
        <v>127</v>
      </c>
      <c r="C6" s="223"/>
      <c r="D6" s="223"/>
      <c r="E6" s="223"/>
      <c r="F6" s="223"/>
      <c r="G6" s="223"/>
      <c r="H6" s="223"/>
      <c r="I6" s="223"/>
    </row>
    <row r="7" spans="2:9" s="6" customFormat="1" ht="15" customHeight="1" x14ac:dyDescent="0.2">
      <c r="B7" s="97"/>
      <c r="C7" s="97"/>
      <c r="D7" s="97"/>
      <c r="E7" s="97"/>
      <c r="F7" s="97"/>
      <c r="G7" s="97"/>
      <c r="H7" s="97"/>
      <c r="I7" s="97"/>
    </row>
    <row r="8" spans="2:9" s="6" customFormat="1" ht="15" customHeight="1" x14ac:dyDescent="0.2">
      <c r="B8" s="223" t="s">
        <v>129</v>
      </c>
      <c r="C8" s="223"/>
      <c r="D8" s="223"/>
      <c r="E8" s="223"/>
      <c r="F8" s="223"/>
      <c r="G8" s="223"/>
      <c r="H8" s="223"/>
      <c r="I8" s="223"/>
    </row>
    <row r="9" spans="2:9" s="6" customFormat="1" ht="15" customHeight="1" thickBot="1" x14ac:dyDescent="0.25">
      <c r="B9" s="155" t="s">
        <v>128</v>
      </c>
      <c r="C9" s="155"/>
      <c r="D9" s="155"/>
      <c r="E9" s="155"/>
      <c r="F9" s="155"/>
      <c r="G9" s="155"/>
      <c r="H9" s="155"/>
      <c r="I9" s="156" t="s">
        <v>143</v>
      </c>
    </row>
    <row r="10" spans="2:9" ht="26.25" thickTop="1" x14ac:dyDescent="0.2">
      <c r="B10" s="146" t="s">
        <v>44</v>
      </c>
      <c r="C10" s="158" t="s">
        <v>53</v>
      </c>
      <c r="D10" s="160" t="s">
        <v>33</v>
      </c>
      <c r="E10" s="92" t="s">
        <v>90</v>
      </c>
      <c r="F10" s="92" t="s">
        <v>91</v>
      </c>
      <c r="G10" s="95" t="s">
        <v>92</v>
      </c>
      <c r="H10" s="95" t="s">
        <v>93</v>
      </c>
      <c r="I10" s="96" t="s">
        <v>94</v>
      </c>
    </row>
    <row r="11" spans="2:9" ht="15" customHeight="1" x14ac:dyDescent="0.2">
      <c r="B11" s="65" t="s">
        <v>10</v>
      </c>
      <c r="C11" s="63" t="s">
        <v>132</v>
      </c>
      <c r="D11" s="80" t="s">
        <v>131</v>
      </c>
      <c r="E11" s="70">
        <f>ROUND(IF('1. Ulazni tehnicki podaci'!E11=0,0,+'2. Ulazni ekonomski podaci'!E27/'1. Ulazni tehnicki podaci'!E11),4)</f>
        <v>0</v>
      </c>
      <c r="F11" s="70">
        <f>ROUND(IF('1. Ulazni tehnicki podaci'!F11=0,0,+'2. Ulazni ekonomski podaci'!F27/'1. Ulazni tehnicki podaci'!F11),4)</f>
        <v>0</v>
      </c>
      <c r="G11" s="70">
        <f>ROUND(IF('1. Ulazni tehnicki podaci'!G11=0,0,+'2. Ulazni ekonomski podaci'!G27/'1. Ulazni tehnicki podaci'!G11),4)</f>
        <v>0</v>
      </c>
      <c r="H11" s="70">
        <f>ROUND(IF('1. Ulazni tehnicki podaci'!H11=0,0,+'2. Ulazni ekonomski podaci'!H27/'1. Ulazni tehnicki podaci'!H11),4)</f>
        <v>0</v>
      </c>
      <c r="I11" s="71">
        <f>ROUND(IF('1. Ulazni tehnicki podaci'!I11=0,0,+'2. Ulazni ekonomski podaci'!I27/'1. Ulazni tehnicki podaci'!I11),4)</f>
        <v>0</v>
      </c>
    </row>
    <row r="12" spans="2:9" ht="15" customHeight="1" x14ac:dyDescent="0.2">
      <c r="B12" s="66" t="s">
        <v>11</v>
      </c>
      <c r="C12" s="45" t="s">
        <v>133</v>
      </c>
      <c r="D12" s="81" t="s">
        <v>138</v>
      </c>
      <c r="E12" s="72">
        <f>ROUND(IF('1. Ulazni tehnicki podaci'!E12=0,0,+'2. Ulazni ekonomski podaci'!E28/'1. Ulazni tehnicki podaci'!E12),4)</f>
        <v>0</v>
      </c>
      <c r="F12" s="72">
        <f>ROUND(IF('1. Ulazni tehnicki podaci'!F12=0,0,+'2. Ulazni ekonomski podaci'!F28/'1. Ulazni tehnicki podaci'!F12),4)</f>
        <v>0</v>
      </c>
      <c r="G12" s="72">
        <f>ROUND(IF('1. Ulazni tehnicki podaci'!G12=0,0,+'2. Ulazni ekonomski podaci'!G28/'1. Ulazni tehnicki podaci'!G12),4)</f>
        <v>0</v>
      </c>
      <c r="H12" s="72">
        <f>ROUND(IF('1. Ulazni tehnicki podaci'!H12=0,0,+'2. Ulazni ekonomski podaci'!H28/'1. Ulazni tehnicki podaci'!H12),4)</f>
        <v>0</v>
      </c>
      <c r="I12" s="73">
        <f>ROUND(IF('1. Ulazni tehnicki podaci'!I12=0,0,+'2. Ulazni ekonomski podaci'!I28/'1. Ulazni tehnicki podaci'!I12),4)</f>
        <v>0</v>
      </c>
    </row>
    <row r="13" spans="2:9" ht="15" customHeight="1" x14ac:dyDescent="0.2">
      <c r="B13" s="66" t="s">
        <v>12</v>
      </c>
      <c r="C13" s="45" t="s">
        <v>134</v>
      </c>
      <c r="D13" s="81" t="s">
        <v>139</v>
      </c>
      <c r="E13" s="72">
        <f>ROUND(IF('1. Ulazni tehnicki podaci'!E13=0,0,+'2. Ulazni ekonomski podaci'!E29/'1. Ulazni tehnicki podaci'!E13),4)</f>
        <v>0</v>
      </c>
      <c r="F13" s="72">
        <f>ROUND(IF('1. Ulazni tehnicki podaci'!F13=0,0,+'2. Ulazni ekonomski podaci'!F29/'1. Ulazni tehnicki podaci'!F13),4)</f>
        <v>0</v>
      </c>
      <c r="G13" s="72">
        <f>ROUND(IF('1. Ulazni tehnicki podaci'!G13=0,0,+'2. Ulazni ekonomski podaci'!G29/'1. Ulazni tehnicki podaci'!G13),4)</f>
        <v>0</v>
      </c>
      <c r="H13" s="72">
        <f>ROUND(IF('1. Ulazni tehnicki podaci'!H13=0,0,+'2. Ulazni ekonomski podaci'!H29/'1. Ulazni tehnicki podaci'!H13),4)</f>
        <v>0</v>
      </c>
      <c r="I13" s="73">
        <f>ROUND(IF('1. Ulazni tehnicki podaci'!I13=0,0,+'2. Ulazni ekonomski podaci'!I29/'1. Ulazni tehnicki podaci'!I13),4)</f>
        <v>0</v>
      </c>
    </row>
    <row r="14" spans="2:9" ht="15" customHeight="1" x14ac:dyDescent="0.2">
      <c r="B14" s="66" t="s">
        <v>13</v>
      </c>
      <c r="C14" s="45" t="s">
        <v>135</v>
      </c>
      <c r="D14" s="81" t="s">
        <v>140</v>
      </c>
      <c r="E14" s="72">
        <f>ROUND(IF('1. Ulazni tehnicki podaci'!E14=0,0,+'2. Ulazni ekonomski podaci'!E35/'1. Ulazni tehnicki podaci'!E14),4)</f>
        <v>0</v>
      </c>
      <c r="F14" s="72">
        <f>ROUND(IF('1. Ulazni tehnicki podaci'!F14=0,0,+'2. Ulazni ekonomski podaci'!F35/'1. Ulazni tehnicki podaci'!F14),4)</f>
        <v>0</v>
      </c>
      <c r="G14" s="72">
        <f>ROUND(IF('1. Ulazni tehnicki podaci'!G14=0,0,+'2. Ulazni ekonomski podaci'!G35/'1. Ulazni tehnicki podaci'!G14),4)</f>
        <v>0</v>
      </c>
      <c r="H14" s="72">
        <f>ROUND(IF('1. Ulazni tehnicki podaci'!H14=0,0,+'2. Ulazni ekonomski podaci'!H35/'1. Ulazni tehnicki podaci'!H14),4)</f>
        <v>0</v>
      </c>
      <c r="I14" s="73">
        <f>ROUND(IF('1. Ulazni tehnicki podaci'!I14=0,0,+'2. Ulazni ekonomski podaci'!I35/'1. Ulazni tehnicki podaci'!I14),4)</f>
        <v>0</v>
      </c>
    </row>
    <row r="15" spans="2:9" ht="15" customHeight="1" x14ac:dyDescent="0.2">
      <c r="B15" s="66" t="s">
        <v>14</v>
      </c>
      <c r="C15" s="45" t="s">
        <v>136</v>
      </c>
      <c r="D15" s="81" t="s">
        <v>141</v>
      </c>
      <c r="E15" s="74">
        <f>ROUND(IF('1. Ulazni tehnicki podaci'!E15=0,0,+'2. Ulazni ekonomski podaci'!E36/'1. Ulazni tehnicki podaci'!E15),4)</f>
        <v>0</v>
      </c>
      <c r="F15" s="74">
        <f>ROUND(IF('1. Ulazni tehnicki podaci'!F15=0,0,+'2. Ulazni ekonomski podaci'!F36/'1. Ulazni tehnicki podaci'!F15),4)</f>
        <v>0</v>
      </c>
      <c r="G15" s="74">
        <f>ROUND(IF('1. Ulazni tehnicki podaci'!G15=0,0,+'2. Ulazni ekonomski podaci'!G36/'1. Ulazni tehnicki podaci'!G15),4)</f>
        <v>0</v>
      </c>
      <c r="H15" s="74">
        <f>ROUND(IF('1. Ulazni tehnicki podaci'!H15=0,0,+'2. Ulazni ekonomski podaci'!H36/'1. Ulazni tehnicki podaci'!H15),4)</f>
        <v>0</v>
      </c>
      <c r="I15" s="75">
        <f>ROUND(IF('1. Ulazni tehnicki podaci'!I15=0,0,+'2. Ulazni ekonomski podaci'!I36/'1. Ulazni tehnicki podaci'!I15),4)</f>
        <v>0</v>
      </c>
    </row>
    <row r="16" spans="2:9" ht="15" customHeight="1" thickBot="1" x14ac:dyDescent="0.25">
      <c r="B16" s="67" t="s">
        <v>35</v>
      </c>
      <c r="C16" s="64" t="s">
        <v>137</v>
      </c>
      <c r="D16" s="82" t="s">
        <v>142</v>
      </c>
      <c r="E16" s="76">
        <f>ROUND(IF('1. Ulazni tehnicki podaci'!E16=0,0,+'2. Ulazni ekonomski podaci'!E37/'1. Ulazni tehnicki podaci'!E16),4)</f>
        <v>0</v>
      </c>
      <c r="F16" s="76">
        <f>ROUND(IF('1. Ulazni tehnicki podaci'!F16=0,0,+'2. Ulazni ekonomski podaci'!F37/'1. Ulazni tehnicki podaci'!F16),4)</f>
        <v>0</v>
      </c>
      <c r="G16" s="76">
        <f>ROUND(IF('1. Ulazni tehnicki podaci'!G16=0,0,+'2. Ulazni ekonomski podaci'!G37/'1. Ulazni tehnicki podaci'!G16),4)</f>
        <v>0</v>
      </c>
      <c r="H16" s="76">
        <f>ROUND(IF('1. Ulazni tehnicki podaci'!H16=0,0,+'2. Ulazni ekonomski podaci'!H37/'1. Ulazni tehnicki podaci'!H16),4)</f>
        <v>0</v>
      </c>
      <c r="I16" s="77">
        <f>ROUND(IF('1. Ulazni tehnicki podaci'!I16=0,0,+'2. Ulazni ekonomski podaci'!I37/'1. Ulazni tehnicki podaci'!I16),4)</f>
        <v>0</v>
      </c>
    </row>
    <row r="17" spans="2:9" ht="15" customHeight="1" thickTop="1" x14ac:dyDescent="0.2"/>
    <row r="18" spans="2:9" ht="15" customHeight="1" x14ac:dyDescent="0.2"/>
    <row r="19" spans="2:9" ht="15" customHeight="1" x14ac:dyDescent="0.2">
      <c r="B19" s="223" t="s">
        <v>130</v>
      </c>
      <c r="C19" s="223"/>
      <c r="D19" s="223"/>
      <c r="E19" s="223"/>
      <c r="F19" s="223"/>
      <c r="G19" s="223"/>
      <c r="H19" s="223"/>
      <c r="I19" s="223"/>
    </row>
    <row r="20" spans="2:9" ht="15" customHeight="1" thickBot="1" x14ac:dyDescent="0.25">
      <c r="B20" s="155"/>
      <c r="C20" s="155"/>
      <c r="D20" s="155"/>
      <c r="E20" s="155"/>
      <c r="F20" s="155"/>
      <c r="G20" s="155"/>
      <c r="H20" s="155"/>
      <c r="I20" s="156" t="s">
        <v>143</v>
      </c>
    </row>
    <row r="21" spans="2:9" ht="26.25" thickTop="1" x14ac:dyDescent="0.2">
      <c r="B21" s="157" t="s">
        <v>44</v>
      </c>
      <c r="C21" s="158" t="s">
        <v>53</v>
      </c>
      <c r="D21" s="160" t="s">
        <v>33</v>
      </c>
      <c r="E21" s="92" t="s">
        <v>90</v>
      </c>
      <c r="F21" s="92" t="s">
        <v>91</v>
      </c>
      <c r="G21" s="95" t="s">
        <v>92</v>
      </c>
      <c r="H21" s="95" t="s">
        <v>93</v>
      </c>
      <c r="I21" s="96" t="s">
        <v>94</v>
      </c>
    </row>
    <row r="22" spans="2:9" ht="15" customHeight="1" x14ac:dyDescent="0.2">
      <c r="B22" s="65" t="s">
        <v>10</v>
      </c>
      <c r="C22" s="63" t="s">
        <v>145</v>
      </c>
      <c r="D22" s="80" t="s">
        <v>144</v>
      </c>
      <c r="E22" s="70">
        <f>+ROUND((E11*0.1),4)</f>
        <v>0</v>
      </c>
      <c r="F22" s="70">
        <f>+ROUND((F11*0.1),4)</f>
        <v>0</v>
      </c>
      <c r="G22" s="70">
        <f>+ROUND((G11*0.1),4)</f>
        <v>0</v>
      </c>
      <c r="H22" s="70">
        <f>+ROUND((H11*0.1),4)</f>
        <v>0</v>
      </c>
      <c r="I22" s="71">
        <f>+ROUND((I11*0.1),4)</f>
        <v>0</v>
      </c>
    </row>
    <row r="23" spans="2:9" ht="15" customHeight="1" x14ac:dyDescent="0.2">
      <c r="B23" s="66" t="s">
        <v>11</v>
      </c>
      <c r="C23" s="45" t="s">
        <v>146</v>
      </c>
      <c r="D23" s="81" t="s">
        <v>144</v>
      </c>
      <c r="E23" s="72">
        <f>+ROUND((E13*0.1),4)</f>
        <v>0</v>
      </c>
      <c r="F23" s="72">
        <f>+ROUND((F13*0.1),4)</f>
        <v>0</v>
      </c>
      <c r="G23" s="72">
        <f>+ROUND((G13*0.1),4)</f>
        <v>0</v>
      </c>
      <c r="H23" s="72">
        <f>+ROUND((H13*0.1),4)</f>
        <v>0</v>
      </c>
      <c r="I23" s="73">
        <f>+ROUND((I13*0.1),4)</f>
        <v>0</v>
      </c>
    </row>
    <row r="24" spans="2:9" ht="15" customHeight="1" x14ac:dyDescent="0.2">
      <c r="B24" s="66" t="s">
        <v>12</v>
      </c>
      <c r="C24" s="45" t="s">
        <v>147</v>
      </c>
      <c r="D24" s="81" t="s">
        <v>144</v>
      </c>
      <c r="E24" s="72">
        <f>+ROUND((E16*0.1),4)</f>
        <v>0</v>
      </c>
      <c r="F24" s="72">
        <f>+ROUND((F16*0.1),4)</f>
        <v>0</v>
      </c>
      <c r="G24" s="72">
        <f>+ROUND((G16*0.1),4)</f>
        <v>0</v>
      </c>
      <c r="H24" s="72">
        <f>+ROUND((H16*0.1),4)</f>
        <v>0</v>
      </c>
      <c r="I24" s="73">
        <f>+ROUND((I16*0.1),4)</f>
        <v>0</v>
      </c>
    </row>
    <row r="25" spans="2:9" ht="15" customHeight="1" thickBot="1" x14ac:dyDescent="0.25">
      <c r="B25" s="67" t="s">
        <v>14</v>
      </c>
      <c r="C25" s="64" t="s">
        <v>148</v>
      </c>
      <c r="D25" s="82" t="s">
        <v>144</v>
      </c>
      <c r="E25" s="76">
        <f>+ROUND((E15*0.1),4)</f>
        <v>0</v>
      </c>
      <c r="F25" s="76">
        <f>+ROUND((F15*0.1),4)</f>
        <v>0</v>
      </c>
      <c r="G25" s="76">
        <f>+ROUND((G15*0.1),4)</f>
        <v>0</v>
      </c>
      <c r="H25" s="76">
        <f>+ROUND((H15*0.1),4)</f>
        <v>0</v>
      </c>
      <c r="I25" s="77">
        <f>+ROUND((I15*0.1),4)</f>
        <v>0</v>
      </c>
    </row>
    <row r="26" spans="2:9" ht="13.5" thickTop="1" x14ac:dyDescent="0.2"/>
  </sheetData>
  <mergeCells count="3">
    <mergeCell ref="B8:I8"/>
    <mergeCell ref="B19:I19"/>
    <mergeCell ref="B6:I6"/>
  </mergeCells>
  <printOptions horizontalCentered="1" verticalCentered="1"/>
  <pageMargins left="0.17" right="0.17" top="0.35" bottom="0.27" header="0.17" footer="0.17"/>
  <pageSetup scale="81" orientation="landscape" r:id="rId1"/>
  <ignoredErrors>
    <ignoredError sqref="E24 F24:I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E906-BEF5-4CB1-B183-17DB5AA4981B}">
  <sheetPr>
    <pageSetUpPr fitToPage="1"/>
  </sheetPr>
  <dimension ref="B1:R35"/>
  <sheetViews>
    <sheetView showZeros="0" zoomScaleNormal="100" workbookViewId="0"/>
  </sheetViews>
  <sheetFormatPr defaultRowHeight="12.75" x14ac:dyDescent="0.2"/>
  <cols>
    <col min="1" max="1" width="5.7109375" style="161" customWidth="1"/>
    <col min="2" max="2" width="9.140625" style="161" customWidth="1"/>
    <col min="3" max="3" width="30.7109375" style="161" customWidth="1"/>
    <col min="4" max="4" width="15.85546875" style="161" bestFit="1" customWidth="1"/>
    <col min="5" max="9" width="12.7109375" style="161" customWidth="1"/>
    <col min="10" max="10" width="7.7109375" style="161" customWidth="1"/>
    <col min="11" max="11" width="9.140625" style="161" customWidth="1"/>
    <col min="12" max="12" width="30.7109375" style="161" customWidth="1"/>
    <col min="13" max="13" width="15.85546875" style="161" bestFit="1" customWidth="1"/>
    <col min="14" max="18" width="12.7109375" style="161" customWidth="1"/>
    <col min="19" max="16384" width="9.140625" style="161"/>
  </cols>
  <sheetData>
    <row r="1" spans="2:18" s="6" customFormat="1" ht="15" customHeight="1" x14ac:dyDescent="0.2">
      <c r="B1" s="5" t="s">
        <v>25</v>
      </c>
    </row>
    <row r="2" spans="2:18" s="6" customFormat="1" ht="15" customHeight="1" x14ac:dyDescent="0.2"/>
    <row r="3" spans="2:18" s="6" customFormat="1" ht="15" customHeight="1" x14ac:dyDescent="0.2">
      <c r="B3" s="6" t="str">
        <f>'Naslovna strana'!B16&amp;" "&amp;'Naslovna strana'!D16</f>
        <v xml:space="preserve">Назив енергетског субјекта: </v>
      </c>
    </row>
    <row r="4" spans="2:18" s="6" customFormat="1" ht="15" customHeight="1" x14ac:dyDescent="0.2">
      <c r="B4" s="5" t="str">
        <f>'Naslovna strana'!B13&amp;" "&amp;'Naslovna strana'!C13</f>
        <v xml:space="preserve">Енергетска делатност: Транспорт и управљање транспортним системом за природни гас </v>
      </c>
    </row>
    <row r="5" spans="2:18" s="6" customFormat="1" ht="15" customHeight="1" x14ac:dyDescent="0.2">
      <c r="C5" s="5"/>
    </row>
    <row r="6" spans="2:18" s="6" customFormat="1" ht="15" customHeight="1" x14ac:dyDescent="0.2">
      <c r="B6" s="223" t="s">
        <v>127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2:18" s="6" customFormat="1" ht="15" customHeight="1" x14ac:dyDescent="0.2"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2:18" s="6" customFormat="1" ht="15" customHeight="1" x14ac:dyDescent="0.2">
      <c r="B8" s="223" t="s">
        <v>149</v>
      </c>
      <c r="C8" s="223"/>
      <c r="D8" s="223"/>
      <c r="E8" s="223"/>
      <c r="F8" s="223"/>
      <c r="G8" s="223"/>
      <c r="H8" s="223"/>
      <c r="I8" s="223"/>
      <c r="K8" s="223" t="s">
        <v>150</v>
      </c>
      <c r="L8" s="223"/>
      <c r="M8" s="223"/>
      <c r="N8" s="223"/>
      <c r="O8" s="223"/>
      <c r="P8" s="223"/>
      <c r="Q8" s="223"/>
      <c r="R8" s="223"/>
    </row>
    <row r="9" spans="2:18" s="6" customFormat="1" ht="15" customHeight="1" thickBot="1" x14ac:dyDescent="0.25">
      <c r="C9" s="155"/>
      <c r="D9" s="155"/>
      <c r="E9" s="155"/>
      <c r="F9" s="155"/>
      <c r="G9" s="155"/>
      <c r="H9" s="155"/>
      <c r="I9" s="156" t="s">
        <v>143</v>
      </c>
      <c r="L9" s="155"/>
      <c r="M9" s="155"/>
      <c r="N9" s="155"/>
      <c r="O9" s="155"/>
      <c r="P9" s="155"/>
      <c r="Q9" s="155"/>
      <c r="R9" s="156" t="s">
        <v>143</v>
      </c>
    </row>
    <row r="10" spans="2:18" ht="30" customHeight="1" thickTop="1" x14ac:dyDescent="0.2">
      <c r="B10" s="162" t="s">
        <v>44</v>
      </c>
      <c r="C10" s="160" t="s">
        <v>53</v>
      </c>
      <c r="D10" s="94" t="s">
        <v>207</v>
      </c>
      <c r="E10" s="92" t="s">
        <v>90</v>
      </c>
      <c r="F10" s="92" t="s">
        <v>91</v>
      </c>
      <c r="G10" s="95" t="s">
        <v>92</v>
      </c>
      <c r="H10" s="95" t="s">
        <v>93</v>
      </c>
      <c r="I10" s="96" t="s">
        <v>94</v>
      </c>
      <c r="K10" s="162" t="s">
        <v>44</v>
      </c>
      <c r="L10" s="160" t="s">
        <v>53</v>
      </c>
      <c r="M10" s="94" t="s">
        <v>207</v>
      </c>
      <c r="N10" s="92" t="s">
        <v>90</v>
      </c>
      <c r="O10" s="92" t="s">
        <v>91</v>
      </c>
      <c r="P10" s="95" t="s">
        <v>92</v>
      </c>
      <c r="Q10" s="95" t="s">
        <v>93</v>
      </c>
      <c r="R10" s="96" t="s">
        <v>94</v>
      </c>
    </row>
    <row r="11" spans="2:18" ht="15" customHeight="1" x14ac:dyDescent="0.2">
      <c r="B11" s="231" t="s">
        <v>10</v>
      </c>
      <c r="C11" s="227" t="s">
        <v>151</v>
      </c>
      <c r="D11" s="163" t="s">
        <v>208</v>
      </c>
      <c r="E11" s="70">
        <f>+ROUND(('4. Godinje Tarife'!E11*'3. Ostali parametri'!$D$21*'3. Ostali parametri'!$N$11*('3. Ostali parametri'!D30+'3. Ostali parametri'!D31+'3. Ostali parametri'!D32)/'3. Ostali parametri'!$D$42),4)</f>
        <v>0</v>
      </c>
      <c r="F11" s="70">
        <f>+ROUND(('4. Godinje Tarife'!F11*'3. Ostali parametri'!$D$21*'3. Ostali parametri'!$O$11*('3. Ostali parametri'!E30+'3. Ostali parametri'!E31+'3. Ostali parametri'!E32)/'3. Ostali parametri'!$E$42),4)</f>
        <v>0</v>
      </c>
      <c r="G11" s="70">
        <f>+ROUND(('4. Godinje Tarife'!G11*'3. Ostali parametri'!$D$21*'3. Ostali parametri'!$N$11*('3. Ostali parametri'!F30+'3. Ostali parametri'!F31+'3. Ostali parametri'!F32)/'3. Ostali parametri'!$F$42),4)</f>
        <v>0</v>
      </c>
      <c r="H11" s="70">
        <f>+ROUND(('4. Godinje Tarife'!$H$11*'3. Ostali parametri'!$D$21*'3. Ostali parametri'!$D$11*('3. Ostali parametri'!G30+'3. Ostali parametri'!G31+'3. Ostali parametri'!G32)/'3. Ostali parametri'!$G$42),4)</f>
        <v>0</v>
      </c>
      <c r="I11" s="71">
        <f>+ROUND(('4. Godinje Tarife'!$I$11*'3. Ostali parametri'!$D$21*'3. Ostali parametri'!$D$11*('3. Ostali parametri'!H30+'3. Ostali parametri'!H31+'3. Ostali parametri'!H32)/'3. Ostali parametri'!$H$42),4)</f>
        <v>0</v>
      </c>
      <c r="K11" s="231" t="s">
        <v>10</v>
      </c>
      <c r="L11" s="227" t="s">
        <v>157</v>
      </c>
      <c r="M11" s="163" t="s">
        <v>208</v>
      </c>
      <c r="N11" s="70">
        <f>+ROUND((E11*0.1),4)</f>
        <v>0</v>
      </c>
      <c r="O11" s="70">
        <f>+ROUND((F11*0.1),4)</f>
        <v>0</v>
      </c>
      <c r="P11" s="70">
        <f>+ROUND((G11*0.1),4)</f>
        <v>0</v>
      </c>
      <c r="Q11" s="70">
        <f>+ROUND((H11*0.1),4)</f>
        <v>0</v>
      </c>
      <c r="R11" s="71">
        <f>+ROUND((I11*0.1),4)</f>
        <v>0</v>
      </c>
    </row>
    <row r="12" spans="2:18" ht="15" customHeight="1" x14ac:dyDescent="0.2">
      <c r="B12" s="231"/>
      <c r="C12" s="228"/>
      <c r="D12" s="164" t="s">
        <v>209</v>
      </c>
      <c r="E12" s="72">
        <f>+ROUND(('4. Godinje Tarife'!E11*'3. Ostali parametri'!$D$21*'3. Ostali parametri'!$E$11*('3. Ostali parametri'!D33+'3. Ostali parametri'!D34+'3. Ostali parametri'!D35)/'3. Ostali parametri'!D42),4)</f>
        <v>0</v>
      </c>
      <c r="F12" s="72">
        <f>+ROUND(('4. Godinje Tarife'!F11*'3. Ostali parametri'!$D$21*'3. Ostali parametri'!$E$11*('3. Ostali parametri'!E33+'3. Ostali parametri'!E34+'3. Ostali parametri'!E35)/'3. Ostali parametri'!E42),4)</f>
        <v>0</v>
      </c>
      <c r="G12" s="72">
        <f>+ROUND(('4. Godinje Tarife'!G11*'3. Ostali parametri'!$D$21*'3. Ostali parametri'!$E$11*('3. Ostali parametri'!F33+'3. Ostali parametri'!F34+'3. Ostali parametri'!F35)/'3. Ostali parametri'!F42),4)</f>
        <v>0</v>
      </c>
      <c r="H12" s="72">
        <f>+ROUND(('4. Godinje Tarife'!$H$11*'3. Ostali parametri'!$D$21*'3. Ostali parametri'!$D$11*('3. Ostali parametri'!G33+'3. Ostali parametri'!G34+'3. Ostali parametri'!G35)/'3. Ostali parametri'!$G$42),4)</f>
        <v>0</v>
      </c>
      <c r="I12" s="73">
        <f>+ROUND(('4. Godinje Tarife'!$I$11*'3. Ostali parametri'!$D$21*'3. Ostali parametri'!$D$11*('3. Ostali parametri'!H33+'3. Ostali parametri'!H34+'3. Ostali parametri'!H35)/'3. Ostali parametri'!$H$42),4)</f>
        <v>0</v>
      </c>
      <c r="K12" s="231"/>
      <c r="L12" s="228"/>
      <c r="M12" s="164" t="s">
        <v>209</v>
      </c>
      <c r="N12" s="72">
        <f t="shared" ref="N12:R29" si="0">+ROUND((E12*0.1),4)</f>
        <v>0</v>
      </c>
      <c r="O12" s="72">
        <f t="shared" si="0"/>
        <v>0</v>
      </c>
      <c r="P12" s="72">
        <f t="shared" si="0"/>
        <v>0</v>
      </c>
      <c r="Q12" s="72">
        <f t="shared" si="0"/>
        <v>0</v>
      </c>
      <c r="R12" s="73">
        <f t="shared" si="0"/>
        <v>0</v>
      </c>
    </row>
    <row r="13" spans="2:18" ht="15" customHeight="1" x14ac:dyDescent="0.2">
      <c r="B13" s="231"/>
      <c r="C13" s="228"/>
      <c r="D13" s="164" t="s">
        <v>210</v>
      </c>
      <c r="E13" s="72">
        <f>+ROUND(('4. Godinje Tarife'!E11*'3. Ostali parametri'!$D$21*'3. Ostali parametri'!$G$11*('3. Ostali parametri'!D36+'3. Ostali parametri'!D37+'3. Ostali parametri'!D38)/'3. Ostali parametri'!D42),4)</f>
        <v>0</v>
      </c>
      <c r="F13" s="72">
        <f>+ROUND(('4. Godinje Tarife'!F11*'3. Ostali parametri'!$D$21*'3. Ostali parametri'!$G$11*('3. Ostali parametri'!E36+'3. Ostali parametri'!E37+'3. Ostali parametri'!E38)/'3. Ostali parametri'!E42),4)</f>
        <v>0</v>
      </c>
      <c r="G13" s="72">
        <f>+ROUND(('4. Godinje Tarife'!G11*'3. Ostali parametri'!$D$21*'3. Ostali parametri'!$G$11*('3. Ostali parametri'!F36+'3. Ostali parametri'!F37+'3. Ostali parametri'!F38)/'3. Ostali parametri'!F42),4)</f>
        <v>0</v>
      </c>
      <c r="H13" s="72">
        <f>+ROUND(('4. Godinje Tarife'!$H$11*'3. Ostali parametri'!$D$21*'3. Ostali parametri'!$D$11*('3. Ostali parametri'!G36+'3. Ostali parametri'!G37+'3. Ostali parametri'!G38)/'3. Ostali parametri'!$G$42),4)</f>
        <v>0</v>
      </c>
      <c r="I13" s="73">
        <f>+ROUND(('4. Godinje Tarife'!$I$11*'3. Ostali parametri'!$D$21*'3. Ostali parametri'!$D$11*('3. Ostali parametri'!H36+'3. Ostali parametri'!H37+'3. Ostali parametri'!H38)/'3. Ostali parametri'!$H$42),4)</f>
        <v>0</v>
      </c>
      <c r="K13" s="231"/>
      <c r="L13" s="228"/>
      <c r="M13" s="164" t="s">
        <v>210</v>
      </c>
      <c r="N13" s="72">
        <f t="shared" si="0"/>
        <v>0</v>
      </c>
      <c r="O13" s="72">
        <f t="shared" si="0"/>
        <v>0</v>
      </c>
      <c r="P13" s="72">
        <f t="shared" si="0"/>
        <v>0</v>
      </c>
      <c r="Q13" s="72">
        <f t="shared" si="0"/>
        <v>0</v>
      </c>
      <c r="R13" s="73">
        <f t="shared" si="0"/>
        <v>0</v>
      </c>
    </row>
    <row r="14" spans="2:18" ht="15" customHeight="1" x14ac:dyDescent="0.2">
      <c r="B14" s="231"/>
      <c r="C14" s="228"/>
      <c r="D14" s="164" t="s">
        <v>211</v>
      </c>
      <c r="E14" s="72">
        <f>+ROUND(('4. Godinje Tarife'!E11*'3. Ostali parametri'!$D$21*'3. Ostali parametri'!$J$11*('3. Ostali parametri'!D39+'3. Ostali parametri'!D40+'3. Ostali parametri'!D41)/'3. Ostali parametri'!D42),4)</f>
        <v>0</v>
      </c>
      <c r="F14" s="72">
        <f>+ROUND(('4. Godinje Tarife'!F11*'3. Ostali parametri'!$D$21*'3. Ostali parametri'!$J$11*('3. Ostali parametri'!E39+'3. Ostali parametri'!E40+'3. Ostali parametri'!E41)/'3. Ostali parametri'!E42),4)</f>
        <v>0</v>
      </c>
      <c r="G14" s="72">
        <f>+ROUND(('4. Godinje Tarife'!G11*'3. Ostali parametri'!$D$21*'3. Ostali parametri'!$J$11*('3. Ostali parametri'!F39+'3. Ostali parametri'!F40+'3. Ostali parametri'!F41)/'3. Ostali parametri'!F42),4)</f>
        <v>0</v>
      </c>
      <c r="H14" s="72">
        <f>+ROUND(('4. Godinje Tarife'!$H$11*'3. Ostali parametri'!$D$21*'3. Ostali parametri'!$D$11*('3. Ostali parametri'!G39+'3. Ostali parametri'!G40+'3. Ostali parametri'!G41)/'3. Ostali parametri'!$G$42),4)</f>
        <v>0</v>
      </c>
      <c r="I14" s="73">
        <f>+ROUND(('4. Godinje Tarife'!$I$11*'3. Ostali parametri'!$D$21*'3. Ostali parametri'!$D$11*('3. Ostali parametri'!H39+'3. Ostali parametri'!H40+'3. Ostali parametri'!H41)/'3. Ostali parametri'!$H$42),4)</f>
        <v>0</v>
      </c>
      <c r="K14" s="231"/>
      <c r="L14" s="228"/>
      <c r="M14" s="164" t="s">
        <v>211</v>
      </c>
      <c r="N14" s="181">
        <f t="shared" si="0"/>
        <v>0</v>
      </c>
      <c r="O14" s="181">
        <f t="shared" si="0"/>
        <v>0</v>
      </c>
      <c r="P14" s="181">
        <f t="shared" si="0"/>
        <v>0</v>
      </c>
      <c r="Q14" s="181">
        <f t="shared" si="0"/>
        <v>0</v>
      </c>
      <c r="R14" s="183">
        <f t="shared" si="0"/>
        <v>0</v>
      </c>
    </row>
    <row r="15" spans="2:18" ht="15" customHeight="1" x14ac:dyDescent="0.2">
      <c r="B15" s="224" t="s">
        <v>11</v>
      </c>
      <c r="C15" s="227" t="s">
        <v>152</v>
      </c>
      <c r="D15" s="163" t="s">
        <v>208</v>
      </c>
      <c r="E15" s="70">
        <f>+ROUND(('4. Godinje Tarife'!E12*'3. Ostali parametri'!$D$21*'3. Ostali parametri'!$O$11*('3. Ostali parametri'!D30+'3. Ostali parametri'!D31+'3. Ostali parametri'!D32)/'3. Ostali parametri'!$D$42),4)</f>
        <v>0</v>
      </c>
      <c r="F15" s="70">
        <f>+ROUND(('4. Godinje Tarife'!F12*'3. Ostali parametri'!$D$21*'3. Ostali parametri'!$O$11*('3. Ostali parametri'!E30+'3. Ostali parametri'!E31+'3. Ostali parametri'!E32)/'3. Ostali parametri'!$E$42),4)</f>
        <v>0</v>
      </c>
      <c r="G15" s="70">
        <f>+ROUND(('4. Godinje Tarife'!G12*'3. Ostali parametri'!$D$21*'3. Ostali parametri'!$O$11*('3. Ostali parametri'!F30+'3. Ostali parametri'!F31+'3. Ostali parametri'!F32)/'3. Ostali parametri'!$F$42),4)</f>
        <v>0</v>
      </c>
      <c r="H15" s="70">
        <f>+ROUND(('4. Godinje Tarife'!$H$12*'3. Ostali parametri'!$D$21*'3. Ostali parametri'!$D$11*('3. Ostali parametri'!G30+'3. Ostali parametri'!G31+'3. Ostali parametri'!G32)/'3. Ostali parametri'!$G$42),4)</f>
        <v>0</v>
      </c>
      <c r="I15" s="71">
        <f>+ROUND(('4. Godinje Tarife'!$I$12*'3. Ostali parametri'!$D$21*'3. Ostali parametri'!$D$11*('3. Ostali parametri'!H30+'3. Ostali parametri'!H31+'3. Ostali parametri'!H32)/'3. Ostali parametri'!$H$42),4)</f>
        <v>0</v>
      </c>
      <c r="K15" s="224" t="s">
        <v>11</v>
      </c>
      <c r="L15" s="227" t="s">
        <v>158</v>
      </c>
      <c r="M15" s="63" t="s">
        <v>208</v>
      </c>
      <c r="N15" s="83">
        <f t="shared" si="0"/>
        <v>0</v>
      </c>
      <c r="O15" s="83">
        <f t="shared" si="0"/>
        <v>0</v>
      </c>
      <c r="P15" s="83">
        <f t="shared" si="0"/>
        <v>0</v>
      </c>
      <c r="Q15" s="83">
        <f t="shared" si="0"/>
        <v>0</v>
      </c>
      <c r="R15" s="84">
        <f t="shared" si="0"/>
        <v>0</v>
      </c>
    </row>
    <row r="16" spans="2:18" ht="15" customHeight="1" x14ac:dyDescent="0.2">
      <c r="B16" s="225"/>
      <c r="C16" s="228"/>
      <c r="D16" s="164" t="s">
        <v>209</v>
      </c>
      <c r="E16" s="72">
        <f>+ROUND(('4. Godinje Tarife'!E12*'3. Ostali parametri'!$D$21*'3. Ostali parametri'!$E$11*('3. Ostali parametri'!D33+'3. Ostali parametri'!D34+'3. Ostali parametri'!D35)/'3. Ostali parametri'!$D$42),4)</f>
        <v>0</v>
      </c>
      <c r="F16" s="72">
        <f>+ROUND(('4. Godinje Tarife'!F12*'3. Ostali parametri'!$D$21*'3. Ostali parametri'!$E$11*('3. Ostali parametri'!E33+'3. Ostali parametri'!E34+'3. Ostali parametri'!E35)/'3. Ostali parametri'!$E$42),4)</f>
        <v>0</v>
      </c>
      <c r="G16" s="72">
        <f>+ROUND(('4. Godinje Tarife'!G12*'3. Ostali parametri'!$D$21*'3. Ostali parametri'!$E$11*('3. Ostali parametri'!F33+'3. Ostali parametri'!F34+'3. Ostali parametri'!F35)/'3. Ostali parametri'!$F$42),4)</f>
        <v>0</v>
      </c>
      <c r="H16" s="72">
        <f>+ROUND(('4. Godinje Tarife'!$H$12*'3. Ostali parametri'!$D$21*'3. Ostali parametri'!$D$11*('3. Ostali parametri'!G33+'3. Ostali parametri'!G34+'3. Ostali parametri'!G35)/'3. Ostali parametri'!$G$42),4)</f>
        <v>0</v>
      </c>
      <c r="I16" s="73">
        <f>+ROUND(('4. Godinje Tarife'!$I$12*'3. Ostali parametri'!$D$21*'3. Ostali parametri'!$D$11*('3. Ostali parametri'!H33+'3. Ostali parametri'!H34+'3. Ostali parametri'!H35)/'3. Ostali parametri'!$H$42),4)</f>
        <v>0</v>
      </c>
      <c r="K16" s="225"/>
      <c r="L16" s="228"/>
      <c r="M16" s="45" t="s">
        <v>209</v>
      </c>
      <c r="N16" s="72">
        <f t="shared" si="0"/>
        <v>0</v>
      </c>
      <c r="O16" s="72">
        <f t="shared" si="0"/>
        <v>0</v>
      </c>
      <c r="P16" s="72">
        <f t="shared" si="0"/>
        <v>0</v>
      </c>
      <c r="Q16" s="72">
        <f t="shared" si="0"/>
        <v>0</v>
      </c>
      <c r="R16" s="73">
        <f t="shared" si="0"/>
        <v>0</v>
      </c>
    </row>
    <row r="17" spans="2:18" ht="15" customHeight="1" x14ac:dyDescent="0.2">
      <c r="B17" s="225"/>
      <c r="C17" s="228"/>
      <c r="D17" s="164" t="s">
        <v>210</v>
      </c>
      <c r="E17" s="72">
        <f>+ROUND(('4. Godinje Tarife'!E12*'3. Ostali parametri'!$D$21*'3. Ostali parametri'!$G$11*('3. Ostali parametri'!D36+'3. Ostali parametri'!D37+'3. Ostali parametri'!D38)/'3. Ostali parametri'!$D$42),4)</f>
        <v>0</v>
      </c>
      <c r="F17" s="72">
        <f>+ROUND(('4. Godinje Tarife'!F12*'3. Ostali parametri'!$D$21*'3. Ostali parametri'!$G$11*('3. Ostali parametri'!E36+'3. Ostali parametri'!E37+'3. Ostali parametri'!E38)/'3. Ostali parametri'!$E$42),4)</f>
        <v>0</v>
      </c>
      <c r="G17" s="72">
        <f>+ROUND(('4. Godinje Tarife'!G12*'3. Ostali parametri'!$D$21*'3. Ostali parametri'!$G$11*('3. Ostali parametri'!F36+'3. Ostali parametri'!F37+'3. Ostali parametri'!F38)/'3. Ostali parametri'!$F$42),4)</f>
        <v>0</v>
      </c>
      <c r="H17" s="72">
        <f>+ROUND(('4. Godinje Tarife'!$H$12*'3. Ostali parametri'!$D$21*'3. Ostali parametri'!$D$11*('3. Ostali parametri'!G36+'3. Ostali parametri'!G37+'3. Ostali parametri'!G38)/'3. Ostali parametri'!$G$42),4)</f>
        <v>0</v>
      </c>
      <c r="I17" s="75">
        <f>+ROUND(('4. Godinje Tarife'!$I$12*'3. Ostali parametri'!$D$21*'3. Ostali parametri'!$D$11*('3. Ostali parametri'!H36+'3. Ostali parametri'!H37+'3. Ostali parametri'!H38)/'3. Ostali parametri'!$H$42),4)</f>
        <v>0</v>
      </c>
      <c r="K17" s="225"/>
      <c r="L17" s="228"/>
      <c r="M17" s="45" t="s">
        <v>210</v>
      </c>
      <c r="N17" s="72">
        <f t="shared" si="0"/>
        <v>0</v>
      </c>
      <c r="O17" s="72">
        <f t="shared" si="0"/>
        <v>0</v>
      </c>
      <c r="P17" s="72">
        <f t="shared" si="0"/>
        <v>0</v>
      </c>
      <c r="Q17" s="72">
        <f t="shared" si="0"/>
        <v>0</v>
      </c>
      <c r="R17" s="75">
        <f t="shared" si="0"/>
        <v>0</v>
      </c>
    </row>
    <row r="18" spans="2:18" ht="15" customHeight="1" x14ac:dyDescent="0.2">
      <c r="B18" s="225"/>
      <c r="C18" s="230"/>
      <c r="D18" s="166" t="s">
        <v>211</v>
      </c>
      <c r="E18" s="181">
        <f>+ROUND(('4. Godinje Tarife'!E12*'3. Ostali parametri'!$D$21*'3. Ostali parametri'!$J$11*('3. Ostali parametri'!D39+'3. Ostali parametri'!D40+'3. Ostali parametri'!D41)/'3. Ostali parametri'!$D$42),4)</f>
        <v>0</v>
      </c>
      <c r="F18" s="181">
        <f>+ROUND(('4. Godinje Tarife'!F12*'3. Ostali parametri'!$D$21*'3. Ostali parametri'!$J$11*('3. Ostali parametri'!E39+'3. Ostali parametri'!E40+'3. Ostali parametri'!E41)/'3. Ostali parametri'!$E$42),4)</f>
        <v>0</v>
      </c>
      <c r="G18" s="181">
        <f>+ROUND(('4. Godinje Tarife'!G12*'3. Ostali parametri'!$D$21*'3. Ostali parametri'!$J$11*('3. Ostali parametri'!F39+'3. Ostali parametri'!F40+'3. Ostali parametri'!F41)/'3. Ostali parametri'!$F$42),4)</f>
        <v>0</v>
      </c>
      <c r="H18" s="85">
        <f>+ROUND(('4. Godinje Tarife'!$H$12*'3. Ostali parametri'!$D$21*'3. Ostali parametri'!$D$11*('3. Ostali parametri'!G39+'3. Ostali parametri'!G40+'3. Ostali parametri'!G41)/'3. Ostali parametri'!$G$42),4)</f>
        <v>0</v>
      </c>
      <c r="I18" s="86">
        <f>+ROUND(('4. Godinje Tarife'!$I$12*'3. Ostali parametri'!$D$21*'3. Ostali parametri'!$D$11*('3. Ostali parametri'!H39+'3. Ostali parametri'!H40+'3. Ostali parametri'!H41)/'3. Ostali parametri'!$H$42),4)</f>
        <v>0</v>
      </c>
      <c r="K18" s="225"/>
      <c r="L18" s="228"/>
      <c r="M18" s="182" t="s">
        <v>211</v>
      </c>
      <c r="N18" s="181">
        <f t="shared" si="0"/>
        <v>0</v>
      </c>
      <c r="O18" s="181">
        <f t="shared" si="0"/>
        <v>0</v>
      </c>
      <c r="P18" s="181">
        <f t="shared" si="0"/>
        <v>0</v>
      </c>
      <c r="Q18" s="85">
        <f t="shared" si="0"/>
        <v>0</v>
      </c>
      <c r="R18" s="86">
        <f t="shared" si="0"/>
        <v>0</v>
      </c>
    </row>
    <row r="19" spans="2:18" ht="15" customHeight="1" x14ac:dyDescent="0.2">
      <c r="B19" s="224" t="s">
        <v>12</v>
      </c>
      <c r="C19" s="228" t="s">
        <v>153</v>
      </c>
      <c r="D19" s="167" t="s">
        <v>208</v>
      </c>
      <c r="E19" s="83">
        <f>+ROUND(('4. Godinje Tarife'!E13*'3. Ostali parametri'!$D$21*'3. Ostali parametri'!$M$11*('3. Ostali parametri'!D30+'3. Ostali parametri'!D31+'3. Ostali parametri'!D32)/'3. Ostali parametri'!$D$42),4)</f>
        <v>0</v>
      </c>
      <c r="F19" s="83">
        <f>+ROUND(('4. Godinje Tarife'!F13*'3. Ostali parametri'!$D$21*'3. Ostali parametri'!$M$11*('3. Ostali parametri'!E30+'3. Ostali parametri'!E31+'3. Ostali parametri'!E32)/'3. Ostali parametri'!$E$42),4)</f>
        <v>0</v>
      </c>
      <c r="G19" s="83">
        <f>+ROUND(('4. Godinje Tarife'!$G$13*'3. Ostali parametri'!$D$21*'3. Ostali parametri'!$M$11*('3. Ostali parametri'!F30+'3. Ostali parametri'!F31+'3. Ostali parametri'!F32)/'3. Ostali parametri'!$F$42),4)</f>
        <v>0</v>
      </c>
      <c r="H19" s="83">
        <f>+ROUND(('4. Godinje Tarife'!$H$13*'3. Ostali parametri'!$D$21*'3. Ostali parametri'!$D$11*('3. Ostali parametri'!G30+'3. Ostali parametri'!G31+'3. Ostali parametri'!G32)/'3. Ostali parametri'!$G$42),4)</f>
        <v>0</v>
      </c>
      <c r="I19" s="84">
        <f>+ROUND(('4. Godinje Tarife'!$I$13*'3. Ostali parametri'!$D$21*'3. Ostali parametri'!$D$11*('3. Ostali parametri'!H30+'3. Ostali parametri'!H31+'3. Ostali parametri'!H32)/'3. Ostali parametri'!$H$42),4)</f>
        <v>0</v>
      </c>
      <c r="K19" s="224" t="s">
        <v>12</v>
      </c>
      <c r="L19" s="227" t="s">
        <v>159</v>
      </c>
      <c r="M19" s="167" t="s">
        <v>208</v>
      </c>
      <c r="N19" s="83">
        <f t="shared" si="0"/>
        <v>0</v>
      </c>
      <c r="O19" s="83">
        <f t="shared" si="0"/>
        <v>0</v>
      </c>
      <c r="P19" s="83">
        <f t="shared" si="0"/>
        <v>0</v>
      </c>
      <c r="Q19" s="83">
        <f t="shared" si="0"/>
        <v>0</v>
      </c>
      <c r="R19" s="84">
        <f t="shared" si="0"/>
        <v>0</v>
      </c>
    </row>
    <row r="20" spans="2:18" ht="15" customHeight="1" x14ac:dyDescent="0.2">
      <c r="B20" s="225"/>
      <c r="C20" s="228"/>
      <c r="D20" s="164" t="s">
        <v>209</v>
      </c>
      <c r="E20" s="83">
        <f>+ROUND(('4. Godinje Tarife'!E13*'3. Ostali parametri'!$D$21*'3. Ostali parametri'!$E$11*('3. Ostali parametri'!D33+'3. Ostali parametri'!D34+'3. Ostali parametri'!D35)/'3. Ostali parametri'!$D$42),4)</f>
        <v>0</v>
      </c>
      <c r="F20" s="72">
        <f>+ROUND(('4. Godinje Tarife'!F13*'3. Ostali parametri'!$D$21*'3. Ostali parametri'!$E$11*('3. Ostali parametri'!E33+'3. Ostali parametri'!E34+'3. Ostali parametri'!E35)/'3. Ostali parametri'!$E$42),4)</f>
        <v>0</v>
      </c>
      <c r="G20" s="72">
        <f>+ROUND(('4. Godinje Tarife'!$G$13*'3. Ostali parametri'!$D$21*'3. Ostali parametri'!$E$11*('3. Ostali parametri'!F33+'3. Ostali parametri'!F34+'3. Ostali parametri'!F35)/'3. Ostali parametri'!$F$42),4)</f>
        <v>0</v>
      </c>
      <c r="H20" s="72">
        <f>+ROUND(('4. Godinje Tarife'!$H$13*'3. Ostali parametri'!$D$21*'3. Ostali parametri'!$D$11*('3. Ostali parametri'!G33+'3. Ostali parametri'!G34+'3. Ostali parametri'!G35)/'3. Ostali parametri'!$G$42),4)</f>
        <v>0</v>
      </c>
      <c r="I20" s="73">
        <f>+ROUND(('4. Godinje Tarife'!$I$13*'3. Ostali parametri'!$D$21*'3. Ostali parametri'!$D$11*('3. Ostali parametri'!H33+'3. Ostali parametri'!H34+'3. Ostali parametri'!H35)/'3. Ostali parametri'!$H$42),4)</f>
        <v>0</v>
      </c>
      <c r="K20" s="225"/>
      <c r="L20" s="228"/>
      <c r="M20" s="164" t="s">
        <v>209</v>
      </c>
      <c r="N20" s="72">
        <f t="shared" si="0"/>
        <v>0</v>
      </c>
      <c r="O20" s="72">
        <f t="shared" si="0"/>
        <v>0</v>
      </c>
      <c r="P20" s="72">
        <f t="shared" si="0"/>
        <v>0</v>
      </c>
      <c r="Q20" s="72">
        <f t="shared" si="0"/>
        <v>0</v>
      </c>
      <c r="R20" s="73">
        <f t="shared" si="0"/>
        <v>0</v>
      </c>
    </row>
    <row r="21" spans="2:18" ht="15" customHeight="1" x14ac:dyDescent="0.2">
      <c r="B21" s="225"/>
      <c r="C21" s="228"/>
      <c r="D21" s="164" t="s">
        <v>210</v>
      </c>
      <c r="E21" s="83">
        <f>+ROUND(('4. Godinje Tarife'!E13*'3. Ostali parametri'!$D$21*'3. Ostali parametri'!$G$11*('3. Ostali parametri'!D36+'3. Ostali parametri'!D37+'3. Ostali parametri'!D38)/'3. Ostali parametri'!$D$42),4)</f>
        <v>0</v>
      </c>
      <c r="F21" s="74">
        <f>+ROUND(('4. Godinje Tarife'!F13*'3. Ostali parametri'!$D$21*'3. Ostali parametri'!$G$11*('3. Ostali parametri'!E36+'3. Ostali parametri'!E37+'3. Ostali parametri'!E38)/'3. Ostali parametri'!$E$42),4)</f>
        <v>0</v>
      </c>
      <c r="G21" s="74">
        <f>+ROUND(('4. Godinje Tarife'!$G$13*'3. Ostali parametri'!$D$21*'3. Ostali parametri'!$G$11*('3. Ostali parametri'!F36+'3. Ostali parametri'!F37+'3. Ostali parametri'!F38)/'3. Ostali parametri'!$F$42),4)</f>
        <v>0</v>
      </c>
      <c r="H21" s="74">
        <f>+ROUND(('4. Godinje Tarife'!$H$13*'3. Ostali parametri'!$D$21*'3. Ostali parametri'!$D$11*('3. Ostali parametri'!G36+'3. Ostali parametri'!G37+'3. Ostali parametri'!G38)/'3. Ostali parametri'!$G$42),4)</f>
        <v>0</v>
      </c>
      <c r="I21" s="75">
        <f>+ROUND(('4. Godinje Tarife'!$I$13*'3. Ostali parametri'!$D$21*'3. Ostali parametri'!$D$11*('3. Ostali parametri'!H36+'3. Ostali parametri'!H37+'3. Ostali parametri'!H38)/'3. Ostali parametri'!$H$42),4)</f>
        <v>0</v>
      </c>
      <c r="K21" s="225"/>
      <c r="L21" s="228"/>
      <c r="M21" s="164" t="s">
        <v>210</v>
      </c>
      <c r="N21" s="72">
        <f t="shared" si="0"/>
        <v>0</v>
      </c>
      <c r="O21" s="74">
        <f t="shared" si="0"/>
        <v>0</v>
      </c>
      <c r="P21" s="74">
        <f t="shared" si="0"/>
        <v>0</v>
      </c>
      <c r="Q21" s="74">
        <f t="shared" si="0"/>
        <v>0</v>
      </c>
      <c r="R21" s="75">
        <f t="shared" si="0"/>
        <v>0</v>
      </c>
    </row>
    <row r="22" spans="2:18" ht="15" customHeight="1" x14ac:dyDescent="0.2">
      <c r="B22" s="225"/>
      <c r="C22" s="228"/>
      <c r="D22" s="164" t="s">
        <v>211</v>
      </c>
      <c r="E22" s="83">
        <f>+ROUND(('4. Godinje Tarife'!E13*'3. Ostali parametri'!$D$21*'3. Ostali parametri'!$J$11*('3. Ostali parametri'!D39+'3. Ostali parametri'!D40+'3. Ostali parametri'!D41)/'3. Ostali parametri'!$D$42),4)</f>
        <v>0</v>
      </c>
      <c r="F22" s="83">
        <f>+ROUND(('4. Godinje Tarife'!F13*'3. Ostali parametri'!$D$21*'3. Ostali parametri'!$J$11*('3. Ostali parametri'!E39+'3. Ostali parametri'!E40+'3. Ostali parametri'!E41)/'3. Ostali parametri'!$E$42),4)</f>
        <v>0</v>
      </c>
      <c r="G22" s="83">
        <f>+ROUND(('4. Godinje Tarife'!$G$13*'3. Ostali parametri'!$D$21*'3. Ostali parametri'!$J$11*('3. Ostali parametri'!F39+'3. Ostali parametri'!F40+'3. Ostali parametri'!F41)/'3. Ostali parametri'!$F$42),4)</f>
        <v>0</v>
      </c>
      <c r="H22" s="74">
        <f>+ROUND(('4. Godinje Tarife'!$H$13*'3. Ostali parametri'!$D$21*'3. Ostali parametri'!$D$11*('3. Ostali parametri'!G39+'3. Ostali parametri'!G40+'3. Ostali parametri'!G41)/'3. Ostali parametri'!$G$42),4)</f>
        <v>0</v>
      </c>
      <c r="I22" s="75">
        <f>+ROUND(('4. Godinje Tarife'!$I$13*'3. Ostali parametri'!$D$21*'3. Ostali parametri'!$D$11*('3. Ostali parametri'!H39+'3. Ostali parametri'!H40+'3. Ostali parametri'!H41)/'3. Ostali parametri'!$H$42),4)</f>
        <v>0</v>
      </c>
      <c r="K22" s="225"/>
      <c r="L22" s="228"/>
      <c r="M22" s="164" t="s">
        <v>211</v>
      </c>
      <c r="N22" s="72">
        <f t="shared" si="0"/>
        <v>0</v>
      </c>
      <c r="O22" s="83">
        <f t="shared" si="0"/>
        <v>0</v>
      </c>
      <c r="P22" s="83">
        <f t="shared" si="0"/>
        <v>0</v>
      </c>
      <c r="Q22" s="74">
        <f t="shared" si="0"/>
        <v>0</v>
      </c>
      <c r="R22" s="75">
        <f t="shared" si="0"/>
        <v>0</v>
      </c>
    </row>
    <row r="23" spans="2:18" ht="15" customHeight="1" x14ac:dyDescent="0.2">
      <c r="B23" s="224" t="s">
        <v>13</v>
      </c>
      <c r="C23" s="227" t="s">
        <v>154</v>
      </c>
      <c r="D23" s="63" t="s">
        <v>208</v>
      </c>
      <c r="E23" s="70">
        <f>+ROUND(('4. Godinje Tarife'!E14*'3. Ostali parametri'!$D$21*'3. Ostali parametri'!$O$11*('3. Ostali parametri'!D30+'3. Ostali parametri'!D31+'3. Ostali parametri'!D32)/'3. Ostali parametri'!$D$42),4)</f>
        <v>0</v>
      </c>
      <c r="F23" s="70">
        <f>+ROUND(('4. Godinje Tarife'!F14*'3. Ostali parametri'!$D$21*'3. Ostali parametri'!$O$11*('3. Ostali parametri'!E30+'3. Ostali parametri'!E31+'3. Ostali parametri'!E32)/'3. Ostali parametri'!$E$42),4)</f>
        <v>0</v>
      </c>
      <c r="G23" s="70">
        <f>+ROUND(('4. Godinje Tarife'!$G$14*'3. Ostali parametri'!$D$21*'3. Ostali parametri'!$O$11*('3. Ostali parametri'!F30+'3. Ostali parametri'!F31+'3. Ostali parametri'!F32)/'3. Ostali parametri'!$F$42),4)</f>
        <v>0</v>
      </c>
      <c r="H23" s="70">
        <f>+ROUND(('4. Godinje Tarife'!$H$14*'3. Ostali parametri'!$D$21*'3. Ostali parametri'!$D$11*('3. Ostali parametri'!G30+'3. Ostali parametri'!G31+'3. Ostali parametri'!G32)/'3. Ostali parametri'!$G$42),4)</f>
        <v>0</v>
      </c>
      <c r="I23" s="71">
        <f>+ROUND(('4. Godinje Tarife'!$I$14*'3. Ostali parametri'!$D$21*'3. Ostali parametri'!$D$11*('3. Ostali parametri'!H30+'3. Ostali parametri'!H31+'3. Ostali parametri'!H32)/'3. Ostali parametri'!$H$42),4)</f>
        <v>0</v>
      </c>
      <c r="K23" s="224" t="s">
        <v>13</v>
      </c>
      <c r="L23" s="227" t="s">
        <v>160</v>
      </c>
      <c r="M23" s="63" t="s">
        <v>208</v>
      </c>
      <c r="N23" s="70">
        <f t="shared" si="0"/>
        <v>0</v>
      </c>
      <c r="O23" s="70">
        <f t="shared" si="0"/>
        <v>0</v>
      </c>
      <c r="P23" s="70">
        <f t="shared" si="0"/>
        <v>0</v>
      </c>
      <c r="Q23" s="70">
        <f t="shared" si="0"/>
        <v>0</v>
      </c>
      <c r="R23" s="71">
        <f t="shared" si="0"/>
        <v>0</v>
      </c>
    </row>
    <row r="24" spans="2:18" ht="15" customHeight="1" x14ac:dyDescent="0.2">
      <c r="B24" s="225"/>
      <c r="C24" s="228"/>
      <c r="D24" s="45" t="s">
        <v>209</v>
      </c>
      <c r="E24" s="72">
        <f>+ROUND(('4. Godinje Tarife'!E14*'3. Ostali parametri'!$D$21*'3. Ostali parametri'!$E$11*('3. Ostali parametri'!D33+'3. Ostali parametri'!D34+'3. Ostali parametri'!D35)/'3. Ostali parametri'!$D$42),4)</f>
        <v>0</v>
      </c>
      <c r="F24" s="72">
        <f>+ROUND(('4. Godinje Tarife'!F14*'3. Ostali parametri'!$D$21*'3. Ostali parametri'!$E$11*('3. Ostali parametri'!E33+'3. Ostali parametri'!E34+'3. Ostali parametri'!E35)/'3. Ostali parametri'!$E$42),4)</f>
        <v>0</v>
      </c>
      <c r="G24" s="72">
        <f>+ROUND(('4. Godinje Tarife'!$G$14*'3. Ostali parametri'!$D$21*'3. Ostali parametri'!$E$11*('3. Ostali parametri'!F33+'3. Ostali parametri'!F34+'3. Ostali parametri'!F35)/'3. Ostali parametri'!$F$42),4)</f>
        <v>0</v>
      </c>
      <c r="H24" s="72">
        <f>+ROUND(('4. Godinje Tarife'!$H$14*'3. Ostali parametri'!$D$21*'3. Ostali parametri'!$D$11*('3. Ostali parametri'!G33+'3. Ostali parametri'!G34+'3. Ostali parametri'!G35)/'3. Ostali parametri'!$G$42),4)</f>
        <v>0</v>
      </c>
      <c r="I24" s="73">
        <f>+ROUND(('4. Godinje Tarife'!$I$14*'3. Ostali parametri'!$D$21*'3. Ostali parametri'!$D$11*('3. Ostali parametri'!H33+'3. Ostali parametri'!H34+'3. Ostali parametri'!H35)/'3. Ostali parametri'!$H$42),4)</f>
        <v>0</v>
      </c>
      <c r="K24" s="225"/>
      <c r="L24" s="228"/>
      <c r="M24" s="45" t="s">
        <v>209</v>
      </c>
      <c r="N24" s="72">
        <f t="shared" si="0"/>
        <v>0</v>
      </c>
      <c r="O24" s="72">
        <f t="shared" si="0"/>
        <v>0</v>
      </c>
      <c r="P24" s="72">
        <f t="shared" si="0"/>
        <v>0</v>
      </c>
      <c r="Q24" s="72">
        <f t="shared" si="0"/>
        <v>0</v>
      </c>
      <c r="R24" s="73">
        <f t="shared" si="0"/>
        <v>0</v>
      </c>
    </row>
    <row r="25" spans="2:18" ht="15" customHeight="1" x14ac:dyDescent="0.2">
      <c r="B25" s="225"/>
      <c r="C25" s="228"/>
      <c r="D25" s="45" t="s">
        <v>210</v>
      </c>
      <c r="E25" s="72">
        <f>+ROUND(('4. Godinje Tarife'!E14*'3. Ostali parametri'!$D$21*'3. Ostali parametri'!$G$11*('3. Ostali parametri'!D36+'3. Ostali parametri'!D37+'3. Ostali parametri'!D38)/'3. Ostali parametri'!$D$42),4)</f>
        <v>0</v>
      </c>
      <c r="F25" s="72">
        <f>+ROUND(('4. Godinje Tarife'!F14*'3. Ostali parametri'!$D$21*'3. Ostali parametri'!$G$11*('3. Ostali parametri'!E36+'3. Ostali parametri'!E37+'3. Ostali parametri'!E38)/'3. Ostali parametri'!$E$42),4)</f>
        <v>0</v>
      </c>
      <c r="G25" s="72">
        <f>+ROUND(('4. Godinje Tarife'!$G$14*'3. Ostali parametri'!$D$21*'3. Ostali parametri'!$G$11*('3. Ostali parametri'!F36+'3. Ostali parametri'!F37+'3. Ostali parametri'!F38)/'3. Ostali parametri'!$F$42),4)</f>
        <v>0</v>
      </c>
      <c r="H25" s="72">
        <f>+ROUND(('4. Godinje Tarife'!$H$14*'3. Ostali parametri'!$D$21*'3. Ostali parametri'!$D$11*('3. Ostali parametri'!G36+'3. Ostali parametri'!G37+'3. Ostali parametri'!G38)/'3. Ostali parametri'!$G$42),4)</f>
        <v>0</v>
      </c>
      <c r="I25" s="75">
        <f>+ROUND(('4. Godinje Tarife'!$I$14*'3. Ostali parametri'!$D$21*'3. Ostali parametri'!$D$11*('3. Ostali parametri'!H36+'3. Ostali parametri'!H37+'3. Ostali parametri'!H38)/'3. Ostali parametri'!$H$42),4)</f>
        <v>0</v>
      </c>
      <c r="K25" s="225"/>
      <c r="L25" s="228"/>
      <c r="M25" s="45" t="s">
        <v>210</v>
      </c>
      <c r="N25" s="72">
        <f t="shared" si="0"/>
        <v>0</v>
      </c>
      <c r="O25" s="72">
        <f t="shared" si="0"/>
        <v>0</v>
      </c>
      <c r="P25" s="72">
        <f t="shared" si="0"/>
        <v>0</v>
      </c>
      <c r="Q25" s="72">
        <f t="shared" si="0"/>
        <v>0</v>
      </c>
      <c r="R25" s="75">
        <f t="shared" si="0"/>
        <v>0</v>
      </c>
    </row>
    <row r="26" spans="2:18" ht="15" customHeight="1" x14ac:dyDescent="0.2">
      <c r="B26" s="225"/>
      <c r="C26" s="228"/>
      <c r="D26" s="182" t="s">
        <v>211</v>
      </c>
      <c r="E26" s="181">
        <f>+ROUND(('4. Godinje Tarife'!E14*'3. Ostali parametri'!$D$21*'3. Ostali parametri'!$J$11*('3. Ostali parametri'!D39+'3. Ostali parametri'!D40+'3. Ostali parametri'!D41)/'3. Ostali parametri'!$D$42),4)</f>
        <v>0</v>
      </c>
      <c r="F26" s="181">
        <f>+ROUND(('4. Godinje Tarife'!F14*'3. Ostali parametri'!$D$21*'3. Ostali parametri'!$J$11*('3. Ostali parametri'!E39+'3. Ostali parametri'!E40+'3. Ostali parametri'!E41)/'3. Ostali parametri'!$E$42),4)</f>
        <v>0</v>
      </c>
      <c r="G26" s="181">
        <f>+ROUND(('4. Godinje Tarife'!$G$14*'3. Ostali parametri'!$D$21*'3. Ostali parametri'!$J$11*('3. Ostali parametri'!F39+'3. Ostali parametri'!F40+'3. Ostali parametri'!F41)/'3. Ostali parametri'!$F$42),4)</f>
        <v>0</v>
      </c>
      <c r="H26" s="181">
        <f>+ROUND(('4. Godinje Tarife'!$H$14*'3. Ostali parametri'!$D$21*'3. Ostali parametri'!$D$11*('3. Ostali parametri'!G39+'3. Ostali parametri'!G40+'3. Ostali parametri'!G41)/'3. Ostali parametri'!$G$42),4)</f>
        <v>0</v>
      </c>
      <c r="I26" s="86">
        <f>+ROUND(('4. Godinje Tarife'!$I$14*'3. Ostali parametri'!$D$21*'3. Ostali parametri'!$D$11*('3. Ostali parametri'!H39+'3. Ostali parametri'!H40+'3. Ostali parametri'!H41)/'3. Ostali parametri'!$H$42),4)</f>
        <v>0</v>
      </c>
      <c r="K26" s="225"/>
      <c r="L26" s="228"/>
      <c r="M26" s="182" t="s">
        <v>211</v>
      </c>
      <c r="N26" s="181">
        <f t="shared" si="0"/>
        <v>0</v>
      </c>
      <c r="O26" s="181">
        <f t="shared" si="0"/>
        <v>0</v>
      </c>
      <c r="P26" s="181">
        <f t="shared" si="0"/>
        <v>0</v>
      </c>
      <c r="Q26" s="181">
        <f t="shared" si="0"/>
        <v>0</v>
      </c>
      <c r="R26" s="86">
        <f t="shared" si="0"/>
        <v>0</v>
      </c>
    </row>
    <row r="27" spans="2:18" ht="15" customHeight="1" x14ac:dyDescent="0.2">
      <c r="B27" s="224" t="s">
        <v>14</v>
      </c>
      <c r="C27" s="227" t="s">
        <v>155</v>
      </c>
      <c r="D27" s="167" t="s">
        <v>208</v>
      </c>
      <c r="E27" s="83">
        <f>+ROUND(('4. Godinje Tarife'!E15*'3. Ostali parametri'!$D$21*'3. Ostali parametri'!$O$11*('3. Ostali parametri'!D30+'3. Ostali parametri'!D31+'3. Ostali parametri'!D32)/'3. Ostali parametri'!$D$42),4)</f>
        <v>0</v>
      </c>
      <c r="F27" s="83">
        <f>+ROUND(('4. Godinje Tarife'!F15*'3. Ostali parametri'!$D$21*'3. Ostali parametri'!$D$11*('3. Ostali parametri'!E33+'3. Ostali parametri'!E34+'3. Ostali parametri'!E35)/'3. Ostali parametri'!$E$42),4)</f>
        <v>0</v>
      </c>
      <c r="G27" s="83">
        <f>+ROUND(('4. Godinje Tarife'!$G$15*'3. Ostali parametri'!$D$21*'3. Ostali parametri'!$O$11*('3. Ostali parametri'!F30+'3. Ostali parametri'!F31+'3. Ostali parametri'!F32)/'3. Ostali parametri'!$F$42),4)</f>
        <v>0</v>
      </c>
      <c r="H27" s="83">
        <f>+ROUND(('4. Godinje Tarife'!$H$15*'3. Ostali parametri'!$D$21*'3. Ostali parametri'!$D$11*('3. Ostali parametri'!G30+'3. Ostali parametri'!G31+'3. Ostali parametri'!G32)/'3. Ostali parametri'!$G$42),4)</f>
        <v>0</v>
      </c>
      <c r="I27" s="84">
        <f>+ROUND(('4. Godinje Tarife'!$I$15*'3. Ostali parametri'!$D$21*'3. Ostali parametri'!$D$11*('3. Ostali parametri'!H30+'3. Ostali parametri'!H31+'3. Ostali parametri'!H32)/'3. Ostali parametri'!$H$42),4)</f>
        <v>0</v>
      </c>
      <c r="K27" s="224" t="s">
        <v>14</v>
      </c>
      <c r="L27" s="227" t="s">
        <v>161</v>
      </c>
      <c r="M27" s="167" t="s">
        <v>208</v>
      </c>
      <c r="N27" s="83">
        <f t="shared" si="0"/>
        <v>0</v>
      </c>
      <c r="O27" s="83">
        <f t="shared" si="0"/>
        <v>0</v>
      </c>
      <c r="P27" s="83">
        <f t="shared" si="0"/>
        <v>0</v>
      </c>
      <c r="Q27" s="83">
        <f t="shared" si="0"/>
        <v>0</v>
      </c>
      <c r="R27" s="84">
        <f t="shared" si="0"/>
        <v>0</v>
      </c>
    </row>
    <row r="28" spans="2:18" ht="15" customHeight="1" x14ac:dyDescent="0.2">
      <c r="B28" s="225"/>
      <c r="C28" s="228"/>
      <c r="D28" s="164" t="s">
        <v>209</v>
      </c>
      <c r="E28" s="83">
        <f>+ROUND(('4. Godinje Tarife'!E15*'3. Ostali parametri'!$D$21*'3. Ostali parametri'!$E$11*('3. Ostali parametri'!D33+'3. Ostali parametri'!D34+'3. Ostali parametri'!D35)/'3. Ostali parametri'!$D$42),4)</f>
        <v>0</v>
      </c>
      <c r="F28" s="83">
        <f>+ROUND(('4. Godinje Tarife'!F15*'3. Ostali parametri'!$D$21*'3. Ostali parametri'!$E$11*('3. Ostali parametri'!E33+'3. Ostali parametri'!E34+'3. Ostali parametri'!E35)/'3. Ostali parametri'!$E$42),4)</f>
        <v>0</v>
      </c>
      <c r="G28" s="83">
        <f>+ROUND(('4. Godinje Tarife'!$G$15*'3. Ostali parametri'!$D$21*'3. Ostali parametri'!$E$11*('3. Ostali parametri'!F33+'3. Ostali parametri'!F34+'3. Ostali parametri'!F35)/'3. Ostali parametri'!$F$42),4)</f>
        <v>0</v>
      </c>
      <c r="H28" s="83">
        <f>+ROUND(('4. Godinje Tarife'!$H$15*'3. Ostali parametri'!$D$21*'3. Ostali parametri'!$D$11*('3. Ostali parametri'!G33+'3. Ostali parametri'!G34+'3. Ostali parametri'!G35)/'3. Ostali parametri'!$G$42),4)</f>
        <v>0</v>
      </c>
      <c r="I28" s="73">
        <f>+ROUND(('4. Godinje Tarife'!$I$15*'3. Ostali parametri'!$D$21*'3. Ostali parametri'!$D$11*('3. Ostali parametri'!H33+'3. Ostali parametri'!H34+'3. Ostali parametri'!H35)/'3. Ostali parametri'!$H$42),4)</f>
        <v>0</v>
      </c>
      <c r="K28" s="225"/>
      <c r="L28" s="228"/>
      <c r="M28" s="164" t="s">
        <v>209</v>
      </c>
      <c r="N28" s="83">
        <f t="shared" si="0"/>
        <v>0</v>
      </c>
      <c r="O28" s="83">
        <f t="shared" si="0"/>
        <v>0</v>
      </c>
      <c r="P28" s="83">
        <f t="shared" si="0"/>
        <v>0</v>
      </c>
      <c r="Q28" s="83">
        <f t="shared" si="0"/>
        <v>0</v>
      </c>
      <c r="R28" s="73">
        <f t="shared" si="0"/>
        <v>0</v>
      </c>
    </row>
    <row r="29" spans="2:18" ht="15" customHeight="1" x14ac:dyDescent="0.2">
      <c r="B29" s="225"/>
      <c r="C29" s="228"/>
      <c r="D29" s="164" t="s">
        <v>210</v>
      </c>
      <c r="E29" s="83">
        <f>+ROUND(('4. Godinje Tarife'!E15*'3. Ostali parametri'!$D$21*'3. Ostali parametri'!$G$11*('3. Ostali parametri'!D36+'3. Ostali parametri'!D37+'3. Ostali parametri'!D38)/'3. Ostali parametri'!$D$42),4)</f>
        <v>0</v>
      </c>
      <c r="F29" s="83">
        <f>+ROUND(('4. Godinje Tarife'!F15*'3. Ostali parametri'!$D$21*'3. Ostali parametri'!$G$11*('3. Ostali parametri'!E36+'3. Ostali parametri'!E37+'3. Ostali parametri'!E38)/'3. Ostali parametri'!$E$42),4)</f>
        <v>0</v>
      </c>
      <c r="G29" s="83">
        <f>+ROUND(('4. Godinje Tarife'!$G$15*'3. Ostali parametri'!$D$21*'3. Ostali parametri'!$G$11*('3. Ostali parametri'!F36+'3. Ostali parametri'!F37+'3. Ostali parametri'!F38)/'3. Ostali parametri'!$F$42),4)</f>
        <v>0</v>
      </c>
      <c r="H29" s="83">
        <f>+ROUND(('4. Godinje Tarife'!$H$15*'3. Ostali parametri'!$D$21*'3. Ostali parametri'!$D$11*('3. Ostali parametri'!G36+'3. Ostali parametri'!G37+'3. Ostali parametri'!G38)/'3. Ostali parametri'!$G$42),4)</f>
        <v>0</v>
      </c>
      <c r="I29" s="75">
        <f>+ROUND(('4. Godinje Tarife'!$I$15*'3. Ostali parametri'!$D$21*'3. Ostali parametri'!$D$11*('3. Ostali parametri'!H36+'3. Ostali parametri'!H37+'3. Ostali parametri'!H38)/'3. Ostali parametri'!$H$42),4)</f>
        <v>0</v>
      </c>
      <c r="K29" s="225"/>
      <c r="L29" s="228"/>
      <c r="M29" s="164" t="s">
        <v>210</v>
      </c>
      <c r="N29" s="83">
        <f t="shared" si="0"/>
        <v>0</v>
      </c>
      <c r="O29" s="83">
        <f t="shared" si="0"/>
        <v>0</v>
      </c>
      <c r="P29" s="83">
        <f t="shared" si="0"/>
        <v>0</v>
      </c>
      <c r="Q29" s="83">
        <f t="shared" si="0"/>
        <v>0</v>
      </c>
      <c r="R29" s="75">
        <f t="shared" si="0"/>
        <v>0</v>
      </c>
    </row>
    <row r="30" spans="2:18" ht="15" customHeight="1" x14ac:dyDescent="0.2">
      <c r="B30" s="225"/>
      <c r="C30" s="228"/>
      <c r="D30" s="164" t="s">
        <v>211</v>
      </c>
      <c r="E30" s="83">
        <f>+ROUND(('4. Godinje Tarife'!E15*'3. Ostali parametri'!$D$21*'3. Ostali parametri'!$J$11*('3. Ostali parametri'!D39+'3. Ostali parametri'!D40+'3. Ostali parametri'!D41)/'3. Ostali parametri'!$D$42),4)</f>
        <v>0</v>
      </c>
      <c r="F30" s="83">
        <f>+ROUND(('4. Godinje Tarife'!F15*'3. Ostali parametri'!$D$21*'3. Ostali parametri'!$J$11*('3. Ostali parametri'!E39+'3. Ostali parametri'!E40+'3. Ostali parametri'!E41)/'3. Ostali parametri'!$E$42),4)</f>
        <v>0</v>
      </c>
      <c r="G30" s="83">
        <f>+ROUND(('4. Godinje Tarife'!$G$15*'3. Ostali parametri'!$D$21*'3. Ostali parametri'!$J$11*('3. Ostali parametri'!F39+'3. Ostali parametri'!F40+'3. Ostali parametri'!F41)/'3. Ostali parametri'!$F$42),4)</f>
        <v>0</v>
      </c>
      <c r="H30" s="83">
        <f>+ROUND(('4. Godinje Tarife'!$H$15*'3. Ostali parametri'!$D$21*'3. Ostali parametri'!$D$11*('3. Ostali parametri'!G39+'3. Ostali parametri'!G40+'3. Ostali parametri'!G41)/'3. Ostali parametri'!$G$42),4)</f>
        <v>0</v>
      </c>
      <c r="I30" s="75">
        <f>+ROUND(('4. Godinje Tarife'!$I$15*'3. Ostali parametri'!$D$21*'3. Ostali parametri'!$D$11*('3. Ostali parametri'!H39+'3. Ostali parametri'!H40+'3. Ostali parametri'!H41)/'3. Ostali parametri'!$H$42),4)</f>
        <v>0</v>
      </c>
      <c r="K30" s="225"/>
      <c r="L30" s="228"/>
      <c r="M30" s="164" t="s">
        <v>211</v>
      </c>
      <c r="N30" s="83">
        <f t="shared" ref="N30:R34" si="1">+ROUND((E30*0.1),4)</f>
        <v>0</v>
      </c>
      <c r="O30" s="83">
        <f t="shared" si="1"/>
        <v>0</v>
      </c>
      <c r="P30" s="83">
        <f t="shared" si="1"/>
        <v>0</v>
      </c>
      <c r="Q30" s="83">
        <f t="shared" si="1"/>
        <v>0</v>
      </c>
      <c r="R30" s="75">
        <f t="shared" si="1"/>
        <v>0</v>
      </c>
    </row>
    <row r="31" spans="2:18" ht="15" customHeight="1" x14ac:dyDescent="0.2">
      <c r="B31" s="224" t="s">
        <v>35</v>
      </c>
      <c r="C31" s="227" t="s">
        <v>156</v>
      </c>
      <c r="D31" s="163" t="s">
        <v>208</v>
      </c>
      <c r="E31" s="70">
        <f>+ROUND(('4. Godinje Tarife'!E16*'3. Ostali parametri'!$D$21*'3. Ostali parametri'!$O$11*('3. Ostali parametri'!D30+'3. Ostali parametri'!D31+'3. Ostali parametri'!D32)/'3. Ostali parametri'!$D$42),4)</f>
        <v>0</v>
      </c>
      <c r="F31" s="70">
        <f>+ROUND(('4. Godinje Tarife'!F16*'3. Ostali parametri'!$D$21*'3. Ostali parametri'!$O$11*('3. Ostali parametri'!E30+'3. Ostali parametri'!E31+'3. Ostali parametri'!E32)/'3. Ostali parametri'!$E$42),4)</f>
        <v>0</v>
      </c>
      <c r="G31" s="70">
        <f>+ROUND(('4. Godinje Tarife'!$G$16*'3. Ostali parametri'!$D$21*'3. Ostali parametri'!$O$11*('3. Ostali parametri'!F30+'3. Ostali parametri'!F31+'3. Ostali parametri'!F32)/'3. Ostali parametri'!$F$42),4)</f>
        <v>0</v>
      </c>
      <c r="H31" s="70">
        <f>+ROUND(('4. Godinje Tarife'!$H$16*'3. Ostali parametri'!$D$21*'3. Ostali parametri'!$D$11*('3. Ostali parametri'!G30+'3. Ostali parametri'!G31+'3. Ostali parametri'!G32)/'3. Ostali parametri'!$G$42),4)</f>
        <v>0</v>
      </c>
      <c r="I31" s="71">
        <f>+ROUND(('4. Godinje Tarife'!$I$16*'3. Ostali parametri'!$D$21*'3. Ostali parametri'!$D$11*('3. Ostali parametri'!H30+'3. Ostali parametri'!H31+'3. Ostali parametri'!H32)/'3. Ostali parametri'!$H$42),4)</f>
        <v>0</v>
      </c>
      <c r="K31" s="224" t="s">
        <v>35</v>
      </c>
      <c r="L31" s="227" t="s">
        <v>162</v>
      </c>
      <c r="M31" s="163" t="s">
        <v>208</v>
      </c>
      <c r="N31" s="70">
        <f t="shared" si="1"/>
        <v>0</v>
      </c>
      <c r="O31" s="70">
        <f t="shared" si="1"/>
        <v>0</v>
      </c>
      <c r="P31" s="70">
        <f t="shared" si="1"/>
        <v>0</v>
      </c>
      <c r="Q31" s="70">
        <f t="shared" si="1"/>
        <v>0</v>
      </c>
      <c r="R31" s="71">
        <f t="shared" si="1"/>
        <v>0</v>
      </c>
    </row>
    <row r="32" spans="2:18" ht="15" customHeight="1" x14ac:dyDescent="0.2">
      <c r="B32" s="225"/>
      <c r="C32" s="228"/>
      <c r="D32" s="164" t="s">
        <v>209</v>
      </c>
      <c r="E32" s="72">
        <f>+ROUND(('4. Godinje Tarife'!E16*'3. Ostali parametri'!$D$21*'3. Ostali parametri'!$E$11*('3. Ostali parametri'!D33+'3. Ostali parametri'!D34+'3. Ostali parametri'!D35)/'3. Ostali parametri'!$D$42),4)</f>
        <v>0</v>
      </c>
      <c r="F32" s="72">
        <f>+ROUND(('4. Godinje Tarife'!F16*'3. Ostali parametri'!$D$21*'3. Ostali parametri'!$E$11*('3. Ostali parametri'!E33+'3. Ostali parametri'!E34+'3. Ostali parametri'!E35)/'3. Ostali parametri'!$E$42),4)</f>
        <v>0</v>
      </c>
      <c r="G32" s="72">
        <f>+ROUND(('4. Godinje Tarife'!$G$16*'3. Ostali parametri'!$D$21*'3. Ostali parametri'!$E$11*('3. Ostali parametri'!F33+'3. Ostali parametri'!F34+'3. Ostali parametri'!F35)/'3. Ostali parametri'!$F$42),4)</f>
        <v>0</v>
      </c>
      <c r="H32" s="72">
        <f>+ROUND(('4. Godinje Tarife'!$H$16*'3. Ostali parametri'!$D$21*'3. Ostali parametri'!$D$11*('3. Ostali parametri'!G33+'3. Ostali parametri'!G34+'3. Ostali parametri'!G35)/'3. Ostali parametri'!$G$42),4)</f>
        <v>0</v>
      </c>
      <c r="I32" s="73">
        <f>+ROUND(('4. Godinje Tarife'!$I$16*'3. Ostali parametri'!$D$21*'3. Ostali parametri'!$D$11*('3. Ostali parametri'!H33+'3. Ostali parametri'!H34+'3. Ostali parametri'!H35)/'3. Ostali parametri'!$H$42),4)</f>
        <v>0</v>
      </c>
      <c r="K32" s="225"/>
      <c r="L32" s="228"/>
      <c r="M32" s="164" t="s">
        <v>209</v>
      </c>
      <c r="N32" s="72">
        <f t="shared" si="1"/>
        <v>0</v>
      </c>
      <c r="O32" s="72">
        <f t="shared" si="1"/>
        <v>0</v>
      </c>
      <c r="P32" s="72">
        <f t="shared" si="1"/>
        <v>0</v>
      </c>
      <c r="Q32" s="72">
        <f t="shared" si="1"/>
        <v>0</v>
      </c>
      <c r="R32" s="73">
        <f t="shared" si="1"/>
        <v>0</v>
      </c>
    </row>
    <row r="33" spans="2:18" ht="15" customHeight="1" x14ac:dyDescent="0.2">
      <c r="B33" s="225"/>
      <c r="C33" s="228"/>
      <c r="D33" s="164" t="s">
        <v>210</v>
      </c>
      <c r="E33" s="72">
        <f>+ROUND(('4. Godinje Tarife'!E16*'3. Ostali parametri'!$D$21*'3. Ostali parametri'!$G$11*('3. Ostali parametri'!D36+'3. Ostali parametri'!D37+'3. Ostali parametri'!D38)/'3. Ostali parametri'!$D$42),4)</f>
        <v>0</v>
      </c>
      <c r="F33" s="74">
        <f>+ROUND(('4. Godinje Tarife'!F16*'3. Ostali parametri'!$D$21*'3. Ostali parametri'!$G$11*('3. Ostali parametri'!E36+'3. Ostali parametri'!E37+'3. Ostali parametri'!E38)/'3. Ostali parametri'!$E$42),4)</f>
        <v>0</v>
      </c>
      <c r="G33" s="74">
        <f>+ROUND(('4. Godinje Tarife'!$G$16*'3. Ostali parametri'!$D$21*'3. Ostali parametri'!$G$11*('3. Ostali parametri'!F36+'3. Ostali parametri'!F37+'3. Ostali parametri'!F38)/'3. Ostali parametri'!$F$42),4)</f>
        <v>0</v>
      </c>
      <c r="H33" s="74">
        <f>+ROUND(('4. Godinje Tarife'!$H$16*'3. Ostali parametri'!$D$21*'3. Ostali parametri'!$D$11*('3. Ostali parametri'!G36+'3. Ostali parametri'!G37+'3. Ostali parametri'!G38)/'3. Ostali parametri'!$G$42),4)</f>
        <v>0</v>
      </c>
      <c r="I33" s="75">
        <f>+ROUND(('4. Godinje Tarife'!$I$16*'3. Ostali parametri'!$D$21*'3. Ostali parametri'!$D$11*('3. Ostali parametri'!H36+'3. Ostali parametri'!H37+'3. Ostali parametri'!H38)/'3. Ostali parametri'!$H$42),4)</f>
        <v>0</v>
      </c>
      <c r="K33" s="225"/>
      <c r="L33" s="228"/>
      <c r="M33" s="164" t="s">
        <v>210</v>
      </c>
      <c r="N33" s="72">
        <f t="shared" si="1"/>
        <v>0</v>
      </c>
      <c r="O33" s="74">
        <f t="shared" si="1"/>
        <v>0</v>
      </c>
      <c r="P33" s="74">
        <f t="shared" si="1"/>
        <v>0</v>
      </c>
      <c r="Q33" s="74">
        <f t="shared" si="1"/>
        <v>0</v>
      </c>
      <c r="R33" s="75">
        <f t="shared" si="1"/>
        <v>0</v>
      </c>
    </row>
    <row r="34" spans="2:18" ht="15" customHeight="1" thickBot="1" x14ac:dyDescent="0.25">
      <c r="B34" s="226"/>
      <c r="C34" s="229"/>
      <c r="D34" s="168" t="s">
        <v>211</v>
      </c>
      <c r="E34" s="184">
        <f>+ROUND(('4. Godinje Tarife'!E16*'3. Ostali parametri'!$D$21*'3. Ostali parametri'!$J$11*('3. Ostali parametri'!D39+'3. Ostali parametri'!D40+'3. Ostali parametri'!D41)/'3. Ostali parametri'!$D$42),4)</f>
        <v>0</v>
      </c>
      <c r="F34" s="76">
        <f>+ROUND(('4. Godinje Tarife'!F16*'3. Ostali parametri'!$D$21*'3. Ostali parametri'!$J$11*('3. Ostali parametri'!E39+'3. Ostali parametri'!E40+'3. Ostali parametri'!E41)/'3. Ostali parametri'!$E$42),4)</f>
        <v>0</v>
      </c>
      <c r="G34" s="76">
        <f>+ROUND(('4. Godinje Tarife'!$G$16*'3. Ostali parametri'!$D$21*'3. Ostali parametri'!$J$11*('3. Ostali parametri'!F39+'3. Ostali parametri'!F40+'3. Ostali parametri'!F41)/'3. Ostali parametri'!$F$42),4)</f>
        <v>0</v>
      </c>
      <c r="H34" s="76">
        <f>+ROUND(('4. Godinje Tarife'!$H$16*'3. Ostali parametri'!$D$21*'3. Ostali parametri'!$D$11*('3. Ostali parametri'!G39+'3. Ostali parametri'!G40+'3. Ostali parametri'!G41)/'3. Ostali parametri'!$G$42),4)</f>
        <v>0</v>
      </c>
      <c r="I34" s="77">
        <f>+ROUND(('4. Godinje Tarife'!$I$16*'3. Ostali parametri'!$D$21*'3. Ostali parametri'!$D$11*('3. Ostali parametri'!H39+'3. Ostali parametri'!H40+'3. Ostali parametri'!H41)/'3. Ostali parametri'!$H$42),4)</f>
        <v>0</v>
      </c>
      <c r="K34" s="226"/>
      <c r="L34" s="229"/>
      <c r="M34" s="168" t="s">
        <v>211</v>
      </c>
      <c r="N34" s="184">
        <f t="shared" si="1"/>
        <v>0</v>
      </c>
      <c r="O34" s="76">
        <f t="shared" si="1"/>
        <v>0</v>
      </c>
      <c r="P34" s="76">
        <f t="shared" si="1"/>
        <v>0</v>
      </c>
      <c r="Q34" s="76">
        <f t="shared" si="1"/>
        <v>0</v>
      </c>
      <c r="R34" s="77">
        <f t="shared" si="1"/>
        <v>0</v>
      </c>
    </row>
    <row r="35" spans="2:18" ht="13.5" thickTop="1" x14ac:dyDescent="0.2"/>
  </sheetData>
  <mergeCells count="27">
    <mergeCell ref="B6:R6"/>
    <mergeCell ref="B8:I8"/>
    <mergeCell ref="K8:R8"/>
    <mergeCell ref="B11:B14"/>
    <mergeCell ref="C11:C14"/>
    <mergeCell ref="K11:K14"/>
    <mergeCell ref="L11:L14"/>
    <mergeCell ref="B15:B18"/>
    <mergeCell ref="C15:C18"/>
    <mergeCell ref="K15:K18"/>
    <mergeCell ref="L15:L18"/>
    <mergeCell ref="B19:B22"/>
    <mergeCell ref="C19:C22"/>
    <mergeCell ref="K19:K22"/>
    <mergeCell ref="L19:L22"/>
    <mergeCell ref="B31:B34"/>
    <mergeCell ref="C31:C34"/>
    <mergeCell ref="K31:K34"/>
    <mergeCell ref="L31:L34"/>
    <mergeCell ref="B23:B26"/>
    <mergeCell ref="C23:C26"/>
    <mergeCell ref="K23:K26"/>
    <mergeCell ref="L23:L26"/>
    <mergeCell ref="B27:B30"/>
    <mergeCell ref="C27:C30"/>
    <mergeCell ref="K27:K30"/>
    <mergeCell ref="L27:L30"/>
  </mergeCells>
  <printOptions horizontalCentered="1" verticalCentered="1"/>
  <pageMargins left="0.17" right="0.17" top="0.55000000000000004" bottom="0.27" header="0.17" footer="0.17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F3FD0-E312-4120-9659-9678D4D3BF03}">
  <sheetPr>
    <pageSetUpPr fitToPage="1"/>
  </sheetPr>
  <dimension ref="B1:R83"/>
  <sheetViews>
    <sheetView showZeros="0" topLeftCell="A40" zoomScaleNormal="100" workbookViewId="0"/>
  </sheetViews>
  <sheetFormatPr defaultRowHeight="12.75" x14ac:dyDescent="0.2"/>
  <cols>
    <col min="1" max="1" width="5.7109375" style="37" customWidth="1"/>
    <col min="2" max="2" width="9.140625" style="37" customWidth="1"/>
    <col min="3" max="3" width="30.7109375" style="37" customWidth="1"/>
    <col min="4" max="9" width="12.7109375" style="37" customWidth="1"/>
    <col min="10" max="10" width="7.7109375" style="37" customWidth="1"/>
    <col min="11" max="11" width="9.140625" style="37" customWidth="1"/>
    <col min="12" max="12" width="24.85546875" style="37" customWidth="1"/>
    <col min="13" max="13" width="9.140625" style="37"/>
    <col min="14" max="14" width="12.85546875" style="37" customWidth="1"/>
    <col min="15" max="15" width="13.5703125" style="37" customWidth="1"/>
    <col min="16" max="16" width="12.7109375" style="37" customWidth="1"/>
    <col min="17" max="17" width="15.7109375" style="37" customWidth="1"/>
    <col min="18" max="18" width="12.85546875" style="37" customWidth="1"/>
    <col min="19" max="16384" width="9.140625" style="37"/>
  </cols>
  <sheetData>
    <row r="1" spans="2:18" s="6" customFormat="1" ht="15" customHeight="1" x14ac:dyDescent="0.2">
      <c r="B1" s="5" t="s">
        <v>25</v>
      </c>
    </row>
    <row r="2" spans="2:18" s="6" customFormat="1" ht="15" customHeight="1" x14ac:dyDescent="0.2"/>
    <row r="3" spans="2:18" s="6" customFormat="1" ht="15" customHeight="1" x14ac:dyDescent="0.2">
      <c r="B3" s="6" t="str">
        <f>'Naslovna strana'!B16&amp;" "&amp;'Naslovna strana'!D16</f>
        <v xml:space="preserve">Назив енергетског субјекта: </v>
      </c>
    </row>
    <row r="4" spans="2:18" s="6" customFormat="1" ht="15" customHeight="1" x14ac:dyDescent="0.2">
      <c r="B4" s="5" t="str">
        <f>'Naslovna strana'!B13&amp;" "&amp;'Naslovna strana'!C13</f>
        <v xml:space="preserve">Енергетска делатност: Транспорт и управљање транспортним системом за природни гас </v>
      </c>
    </row>
    <row r="5" spans="2:18" s="6" customFormat="1" ht="15" customHeight="1" x14ac:dyDescent="0.2">
      <c r="C5" s="5"/>
    </row>
    <row r="6" spans="2:18" s="6" customFormat="1" ht="15" customHeight="1" x14ac:dyDescent="0.2">
      <c r="B6" s="223" t="s">
        <v>127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2:18" s="6" customFormat="1" ht="15" customHeight="1" x14ac:dyDescent="0.2"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2:18" s="6" customFormat="1" ht="15" customHeight="1" x14ac:dyDescent="0.2">
      <c r="B8" s="223" t="s">
        <v>163</v>
      </c>
      <c r="C8" s="223"/>
      <c r="D8" s="223"/>
      <c r="E8" s="223"/>
      <c r="F8" s="223"/>
      <c r="G8" s="223"/>
      <c r="H8" s="223"/>
      <c r="I8" s="223"/>
      <c r="K8" s="223" t="s">
        <v>164</v>
      </c>
      <c r="L8" s="223"/>
      <c r="M8" s="223"/>
      <c r="N8" s="223"/>
      <c r="O8" s="223"/>
      <c r="P8" s="223"/>
      <c r="Q8" s="223"/>
      <c r="R8" s="223"/>
    </row>
    <row r="9" spans="2:18" s="6" customFormat="1" ht="15" customHeight="1" thickBot="1" x14ac:dyDescent="0.25">
      <c r="C9" s="155"/>
      <c r="D9" s="155"/>
      <c r="E9" s="155"/>
      <c r="F9" s="155"/>
      <c r="G9" s="155"/>
      <c r="H9" s="155"/>
      <c r="I9" s="156" t="s">
        <v>143</v>
      </c>
      <c r="L9" s="155" t="s">
        <v>165</v>
      </c>
      <c r="M9" s="155"/>
      <c r="N9" s="155"/>
      <c r="O9" s="155"/>
      <c r="P9" s="155"/>
      <c r="Q9" s="155"/>
      <c r="R9" s="156" t="s">
        <v>143</v>
      </c>
    </row>
    <row r="10" spans="2:18" ht="30" customHeight="1" thickTop="1" x14ac:dyDescent="0.2">
      <c r="B10" s="162" t="s">
        <v>44</v>
      </c>
      <c r="C10" s="160" t="s">
        <v>53</v>
      </c>
      <c r="D10" s="94" t="s">
        <v>72</v>
      </c>
      <c r="E10" s="92" t="s">
        <v>90</v>
      </c>
      <c r="F10" s="92" t="s">
        <v>91</v>
      </c>
      <c r="G10" s="95" t="s">
        <v>92</v>
      </c>
      <c r="H10" s="95" t="s">
        <v>93</v>
      </c>
      <c r="I10" s="96" t="s">
        <v>94</v>
      </c>
      <c r="K10" s="162" t="s">
        <v>44</v>
      </c>
      <c r="L10" s="160" t="s">
        <v>53</v>
      </c>
      <c r="M10" s="94" t="s">
        <v>72</v>
      </c>
      <c r="N10" s="92" t="s">
        <v>90</v>
      </c>
      <c r="O10" s="92" t="s">
        <v>91</v>
      </c>
      <c r="P10" s="95" t="s">
        <v>92</v>
      </c>
      <c r="Q10" s="95" t="s">
        <v>93</v>
      </c>
      <c r="R10" s="96" t="s">
        <v>94</v>
      </c>
    </row>
    <row r="11" spans="2:18" ht="15" customHeight="1" x14ac:dyDescent="0.2">
      <c r="B11" s="231" t="s">
        <v>10</v>
      </c>
      <c r="C11" s="227" t="s">
        <v>166</v>
      </c>
      <c r="D11" s="163" t="s">
        <v>63</v>
      </c>
      <c r="E11" s="70">
        <f>+ROUND(('4. Godinje Tarife'!$E$11*'3. Ostali parametri'!$D$22*'3. Ostali parametri'!$M$12*('3. Ostali parametri'!D30)/'3. Ostali parametri'!$D$42),4)</f>
        <v>0</v>
      </c>
      <c r="F11" s="70">
        <f>+ROUND(('4. Godinje Tarife'!$F$11*'3. Ostali parametri'!$D$22*'3. Ostali parametri'!$M$12*('3. Ostali parametri'!E30)/'3. Ostali parametri'!$E$42),4)</f>
        <v>0</v>
      </c>
      <c r="G11" s="70">
        <f>+ROUND(('4. Godinje Tarife'!$G$11*'3. Ostali parametri'!$D$22*'3. Ostali parametri'!$M$12*('3. Ostali parametri'!F30)/'3. Ostali parametri'!$F$42),4)</f>
        <v>0</v>
      </c>
      <c r="H11" s="70">
        <f>+ROUND(('4. Godinje Tarife'!$H$11*'3. Ostali parametri'!$D$22*'3. Ostali parametri'!$M$12*('3. Ostali parametri'!G30)/'3. Ostali parametri'!$G$42),4)</f>
        <v>0</v>
      </c>
      <c r="I11" s="71">
        <f>+ROUND(('4. Godinje Tarife'!$I$11*'3. Ostali parametri'!$D$22*'3. Ostali parametri'!$M$12*('3. Ostali parametri'!H30)/'3. Ostali parametri'!$H$42),4)</f>
        <v>0</v>
      </c>
      <c r="K11" s="231" t="s">
        <v>10</v>
      </c>
      <c r="L11" s="227" t="s">
        <v>172</v>
      </c>
      <c r="M11" s="163" t="s">
        <v>63</v>
      </c>
      <c r="N11" s="70">
        <f>+ROUND((E11*0.1),4)</f>
        <v>0</v>
      </c>
      <c r="O11" s="70">
        <f t="shared" ref="O11:R74" si="0">+ROUND((F11*0.1),4)</f>
        <v>0</v>
      </c>
      <c r="P11" s="70">
        <f t="shared" si="0"/>
        <v>0</v>
      </c>
      <c r="Q11" s="70">
        <f t="shared" si="0"/>
        <v>0</v>
      </c>
      <c r="R11" s="71">
        <f t="shared" si="0"/>
        <v>0</v>
      </c>
    </row>
    <row r="12" spans="2:18" ht="15" customHeight="1" x14ac:dyDescent="0.2">
      <c r="B12" s="231"/>
      <c r="C12" s="228"/>
      <c r="D12" s="164" t="s">
        <v>64</v>
      </c>
      <c r="E12" s="72">
        <f>+ROUND(('4. Godinje Tarife'!$E$11*'3. Ostali parametri'!$D$22*'3. Ostali parametri'!$N$12*('3. Ostali parametri'!D31)/'3. Ostali parametri'!$D$42),4)</f>
        <v>0</v>
      </c>
      <c r="F12" s="72">
        <f>+ROUND(('4. Godinje Tarife'!$F$11*'3. Ostali parametri'!$D$22*'3. Ostali parametri'!$N$12*('3. Ostali parametri'!E31)/'3. Ostali parametri'!$E$42),4)</f>
        <v>0</v>
      </c>
      <c r="G12" s="72">
        <f>+ROUND(('4. Godinje Tarife'!$G$11*'3. Ostali parametri'!$D$22*'3. Ostali parametri'!$N$12*('3. Ostali parametri'!F31)/'3. Ostali parametri'!$F$42),4)</f>
        <v>0</v>
      </c>
      <c r="H12" s="72">
        <f>+ROUND(('4. Godinje Tarife'!$H$11*'3. Ostali parametri'!$D$22*'3. Ostali parametri'!$N$12*('3. Ostali parametri'!G31)/'3. Ostali parametri'!$G$42),4)</f>
        <v>0</v>
      </c>
      <c r="I12" s="73">
        <f>+ROUND(('4. Godinje Tarife'!$I$11*'3. Ostali parametri'!$D$22*'3. Ostali parametri'!$N$12*('3. Ostali parametri'!H31)/'3. Ostali parametri'!$H$42),4)</f>
        <v>0</v>
      </c>
      <c r="K12" s="231"/>
      <c r="L12" s="228"/>
      <c r="M12" s="164" t="s">
        <v>64</v>
      </c>
      <c r="N12" s="72">
        <f t="shared" ref="N12:Q75" si="1">+ROUND((E12*0.1),4)</f>
        <v>0</v>
      </c>
      <c r="O12" s="72">
        <f t="shared" si="0"/>
        <v>0</v>
      </c>
      <c r="P12" s="72">
        <f t="shared" si="0"/>
        <v>0</v>
      </c>
      <c r="Q12" s="72">
        <f t="shared" si="0"/>
        <v>0</v>
      </c>
      <c r="R12" s="73">
        <f t="shared" si="0"/>
        <v>0</v>
      </c>
    </row>
    <row r="13" spans="2:18" ht="15" customHeight="1" x14ac:dyDescent="0.2">
      <c r="B13" s="231"/>
      <c r="C13" s="228"/>
      <c r="D13" s="164" t="s">
        <v>65</v>
      </c>
      <c r="E13" s="72">
        <f>+ROUND(('4. Godinje Tarife'!$E$11*'3. Ostali parametri'!$D$22*'3. Ostali parametri'!$O$12*('3. Ostali parametri'!D32)/'3. Ostali parametri'!$D$42),4)</f>
        <v>0</v>
      </c>
      <c r="F13" s="72">
        <f>+ROUND(('4. Godinje Tarife'!$F$11*'3. Ostali parametri'!$D$22*'3. Ostali parametri'!$O$12*('3. Ostali parametri'!E32)/'3. Ostali parametri'!$E$42),4)</f>
        <v>0</v>
      </c>
      <c r="G13" s="72">
        <f>+ROUND(('4. Godinje Tarife'!$G$11*'3. Ostali parametri'!$D$22*'3. Ostali parametri'!$O$12*('3. Ostali parametri'!F32)/'3. Ostali parametri'!$F$42),4)</f>
        <v>0</v>
      </c>
      <c r="H13" s="72">
        <f>+ROUND(('4. Godinje Tarife'!$H$11*'3. Ostali parametri'!$D$22*'3. Ostali parametri'!$O$12*('3. Ostali parametri'!G32)/'3. Ostali parametri'!$G$42),4)</f>
        <v>0</v>
      </c>
      <c r="I13" s="73">
        <f>+ROUND(('4. Godinje Tarife'!$I$11*'3. Ostali parametri'!$D$22*'3. Ostali parametri'!$O$12*('3. Ostali parametri'!H32)/'3. Ostali parametri'!$H$42),4)</f>
        <v>0</v>
      </c>
      <c r="K13" s="231"/>
      <c r="L13" s="228"/>
      <c r="M13" s="164" t="s">
        <v>65</v>
      </c>
      <c r="N13" s="72">
        <f>+ROUND((E13*0.1),4)</f>
        <v>0</v>
      </c>
      <c r="O13" s="72">
        <f t="shared" si="0"/>
        <v>0</v>
      </c>
      <c r="P13" s="72">
        <f t="shared" si="0"/>
        <v>0</v>
      </c>
      <c r="Q13" s="72">
        <f t="shared" si="0"/>
        <v>0</v>
      </c>
      <c r="R13" s="73">
        <f t="shared" si="0"/>
        <v>0</v>
      </c>
    </row>
    <row r="14" spans="2:18" ht="15" customHeight="1" x14ac:dyDescent="0.2">
      <c r="B14" s="231"/>
      <c r="C14" s="228"/>
      <c r="D14" s="164" t="s">
        <v>54</v>
      </c>
      <c r="E14" s="72">
        <f>+ROUND(('4. Godinje Tarife'!$E$11*'3. Ostali parametri'!$D$22*'3. Ostali parametri'!$D$12*('3. Ostali parametri'!D33)/'3. Ostali parametri'!$D$42),4)</f>
        <v>0</v>
      </c>
      <c r="F14" s="72">
        <f>+ROUND(('4. Godinje Tarife'!$F$11*'3. Ostali parametri'!$D$22*'3. Ostali parametri'!$D$12*('3. Ostali parametri'!E33)/'3. Ostali parametri'!$E$42),4)</f>
        <v>0</v>
      </c>
      <c r="G14" s="72">
        <f>+ROUND(('4. Godinje Tarife'!$G$11*'3. Ostali parametri'!$D$22*'3. Ostali parametri'!$D$12*('3. Ostali parametri'!F33)/'3. Ostali parametri'!$F$42),4)</f>
        <v>0</v>
      </c>
      <c r="H14" s="72">
        <f>+ROUND(('4. Godinje Tarife'!$H$11*'3. Ostali parametri'!$D$22*'3. Ostali parametri'!$D$12*('3. Ostali parametri'!G33)/'3. Ostali parametri'!$G$42),4)</f>
        <v>0</v>
      </c>
      <c r="I14" s="73">
        <f>+ROUND(('4. Godinje Tarife'!$I$11*'3. Ostali parametri'!$D$22*'3. Ostali parametri'!$D$12*('3. Ostali parametri'!H33)/'3. Ostali parametri'!$H$42),4)</f>
        <v>0</v>
      </c>
      <c r="K14" s="231"/>
      <c r="L14" s="228"/>
      <c r="M14" s="164" t="s">
        <v>54</v>
      </c>
      <c r="N14" s="72">
        <f t="shared" si="1"/>
        <v>0</v>
      </c>
      <c r="O14" s="72">
        <f t="shared" si="0"/>
        <v>0</v>
      </c>
      <c r="P14" s="72">
        <f t="shared" si="0"/>
        <v>0</v>
      </c>
      <c r="Q14" s="72">
        <f t="shared" si="0"/>
        <v>0</v>
      </c>
      <c r="R14" s="73">
        <f t="shared" si="0"/>
        <v>0</v>
      </c>
    </row>
    <row r="15" spans="2:18" ht="15" customHeight="1" x14ac:dyDescent="0.2">
      <c r="B15" s="231"/>
      <c r="C15" s="228"/>
      <c r="D15" s="164" t="s">
        <v>55</v>
      </c>
      <c r="E15" s="72">
        <f>+ROUND(('4. Godinje Tarife'!$E$11*'3. Ostali parametri'!$D$22*'3. Ostali parametri'!$E$12*('3. Ostali parametri'!D34)/'3. Ostali parametri'!$D$42),4)</f>
        <v>0</v>
      </c>
      <c r="F15" s="72">
        <f>+ROUND(('4. Godinje Tarife'!$F$11*'3. Ostali parametri'!$D$22*'3. Ostali parametri'!$E$12*('3. Ostali parametri'!E34)/'3. Ostali parametri'!$E$42),4)</f>
        <v>0</v>
      </c>
      <c r="G15" s="72">
        <f>+ROUND(('4. Godinje Tarife'!$G$11*'3. Ostali parametri'!$D$22*'3. Ostali parametri'!$E$12*('3. Ostali parametri'!F34)/'3. Ostali parametri'!$F$42),4)</f>
        <v>0</v>
      </c>
      <c r="H15" s="72">
        <f>+ROUND(('4. Godinje Tarife'!$H$11*'3. Ostali parametri'!$D$22*'3. Ostali parametri'!$E$12*('3. Ostali parametri'!G34)/'3. Ostali parametri'!$G$42),4)</f>
        <v>0</v>
      </c>
      <c r="I15" s="73">
        <f>+ROUND(('4. Godinje Tarife'!$I$11*'3. Ostali parametri'!$D$22*'3. Ostali parametri'!$E$12*('3. Ostali parametri'!H34)/'3. Ostali parametri'!$H$42),4)</f>
        <v>0</v>
      </c>
      <c r="K15" s="231"/>
      <c r="L15" s="228"/>
      <c r="M15" s="164" t="s">
        <v>55</v>
      </c>
      <c r="N15" s="72">
        <f t="shared" si="1"/>
        <v>0</v>
      </c>
      <c r="O15" s="72">
        <f t="shared" si="0"/>
        <v>0</v>
      </c>
      <c r="P15" s="72">
        <f t="shared" si="0"/>
        <v>0</v>
      </c>
      <c r="Q15" s="72">
        <f t="shared" si="0"/>
        <v>0</v>
      </c>
      <c r="R15" s="73">
        <f t="shared" si="0"/>
        <v>0</v>
      </c>
    </row>
    <row r="16" spans="2:18" ht="15" customHeight="1" x14ac:dyDescent="0.2">
      <c r="B16" s="231"/>
      <c r="C16" s="228"/>
      <c r="D16" s="164" t="s">
        <v>56</v>
      </c>
      <c r="E16" s="72">
        <f>+ROUND(('4. Godinje Tarife'!$E$11*'3. Ostali parametri'!$D$22*'3. Ostali parametri'!$F$12*('3. Ostali parametri'!D35)/'3. Ostali parametri'!$D$42),4)</f>
        <v>0</v>
      </c>
      <c r="F16" s="72">
        <f>+ROUND(('4. Godinje Tarife'!$F$11*'3. Ostali parametri'!$D$22*'3. Ostali parametri'!$F$12*('3. Ostali parametri'!E35)/'3. Ostali parametri'!$E$42),4)</f>
        <v>0</v>
      </c>
      <c r="G16" s="72">
        <f>+ROUND(('4. Godinje Tarife'!$G$11*'3. Ostali parametri'!$D$22*'3. Ostali parametri'!$F$12*('3. Ostali parametri'!F35)/'3. Ostali parametri'!$F$42),4)</f>
        <v>0</v>
      </c>
      <c r="H16" s="72">
        <f>+ROUND(('4. Godinje Tarife'!$H$11*'3. Ostali parametri'!$D$22*'3. Ostali parametri'!$F$12*('3. Ostali parametri'!G35)/'3. Ostali parametri'!$G$42),4)</f>
        <v>0</v>
      </c>
      <c r="I16" s="73">
        <f>+ROUND(('4. Godinje Tarife'!$I$11*'3. Ostali parametri'!$D$22*'3. Ostali parametri'!$F$12*('3. Ostali parametri'!H35)/'3. Ostali parametri'!$H$42),4)</f>
        <v>0</v>
      </c>
      <c r="K16" s="231"/>
      <c r="L16" s="228"/>
      <c r="M16" s="164" t="s">
        <v>56</v>
      </c>
      <c r="N16" s="72">
        <f t="shared" si="1"/>
        <v>0</v>
      </c>
      <c r="O16" s="72">
        <f t="shared" si="0"/>
        <v>0</v>
      </c>
      <c r="P16" s="72">
        <f t="shared" si="0"/>
        <v>0</v>
      </c>
      <c r="Q16" s="72">
        <f t="shared" si="0"/>
        <v>0</v>
      </c>
      <c r="R16" s="73">
        <f t="shared" si="0"/>
        <v>0</v>
      </c>
    </row>
    <row r="17" spans="2:18" ht="15" customHeight="1" x14ac:dyDescent="0.2">
      <c r="B17" s="231"/>
      <c r="C17" s="228"/>
      <c r="D17" s="164" t="s">
        <v>57</v>
      </c>
      <c r="E17" s="72">
        <f>+ROUND(('4. Godinje Tarife'!$E$11*'3. Ostali parametri'!$D$22*'3. Ostali parametri'!$G$12*('3. Ostali parametri'!D36)/'3. Ostali parametri'!$D$42),4)</f>
        <v>0</v>
      </c>
      <c r="F17" s="72">
        <f>+ROUND(('4. Godinje Tarife'!$F$11*'3. Ostali parametri'!$D$22*'3. Ostali parametri'!$G$12*('3. Ostali parametri'!E36)/'3. Ostali parametri'!$E$42),4)</f>
        <v>0</v>
      </c>
      <c r="G17" s="72">
        <f>+ROUND(('4. Godinje Tarife'!$G$11*'3. Ostali parametri'!$D$22*'3. Ostali parametri'!$G$12*('3. Ostali parametri'!F36)/'3. Ostali parametri'!$F$42),4)</f>
        <v>0</v>
      </c>
      <c r="H17" s="72">
        <f>+ROUND(('4. Godinje Tarife'!$H$11*'3. Ostali parametri'!$D$22*'3. Ostali parametri'!$G$12*('3. Ostali parametri'!G36)/'3. Ostali parametri'!$G$42),4)</f>
        <v>0</v>
      </c>
      <c r="I17" s="73">
        <f>+ROUND(('4. Godinje Tarife'!$I$11*'3. Ostali parametri'!$D$22*'3. Ostali parametri'!$G$12*('3. Ostali parametri'!H36)/'3. Ostali parametri'!$H$42),4)</f>
        <v>0</v>
      </c>
      <c r="K17" s="231"/>
      <c r="L17" s="228"/>
      <c r="M17" s="164" t="s">
        <v>57</v>
      </c>
      <c r="N17" s="72">
        <f t="shared" si="1"/>
        <v>0</v>
      </c>
      <c r="O17" s="72">
        <f t="shared" si="0"/>
        <v>0</v>
      </c>
      <c r="P17" s="72">
        <f t="shared" si="0"/>
        <v>0</v>
      </c>
      <c r="Q17" s="72">
        <f t="shared" si="0"/>
        <v>0</v>
      </c>
      <c r="R17" s="73">
        <f t="shared" si="0"/>
        <v>0</v>
      </c>
    </row>
    <row r="18" spans="2:18" ht="15" customHeight="1" x14ac:dyDescent="0.2">
      <c r="B18" s="231"/>
      <c r="C18" s="228"/>
      <c r="D18" s="164" t="s">
        <v>206</v>
      </c>
      <c r="E18" s="72">
        <f>+ROUND(('4. Godinje Tarife'!$E$11*'3. Ostali parametri'!$D$22*'3. Ostali parametri'!$H$12*('3. Ostali parametri'!D37)/'3. Ostali parametri'!$D$42),4)</f>
        <v>0</v>
      </c>
      <c r="F18" s="72">
        <f>+ROUND(('4. Godinje Tarife'!$F$11*'3. Ostali parametri'!$D$22*'3. Ostali parametri'!$H$12*('3. Ostali parametri'!E37)/'3. Ostali parametri'!$E$42),4)</f>
        <v>0</v>
      </c>
      <c r="G18" s="72">
        <f>+ROUND(('4. Godinje Tarife'!$G$11*'3. Ostali parametri'!$D$22*'3. Ostali parametri'!$H$12*('3. Ostali parametri'!F37)/'3. Ostali parametri'!$F$42),4)</f>
        <v>0</v>
      </c>
      <c r="H18" s="72">
        <f>+ROUND(('4. Godinje Tarife'!$H$11*'3. Ostali parametri'!$D$22*'3. Ostali parametri'!$H$12*('3. Ostali parametri'!G37)/'3. Ostali parametri'!$G$42),4)</f>
        <v>0</v>
      </c>
      <c r="I18" s="73">
        <f>+ROUND(('4. Godinje Tarife'!$I$11*'3. Ostali parametri'!$D$22*'3. Ostali parametri'!$H$12*('3. Ostali parametri'!H37)/'3. Ostali parametri'!$H$42),4)</f>
        <v>0</v>
      </c>
      <c r="K18" s="231"/>
      <c r="L18" s="228"/>
      <c r="M18" s="164" t="s">
        <v>206</v>
      </c>
      <c r="N18" s="72">
        <f t="shared" si="1"/>
        <v>0</v>
      </c>
      <c r="O18" s="72">
        <f t="shared" si="0"/>
        <v>0</v>
      </c>
      <c r="P18" s="72">
        <f t="shared" si="0"/>
        <v>0</v>
      </c>
      <c r="Q18" s="72">
        <f t="shared" si="0"/>
        <v>0</v>
      </c>
      <c r="R18" s="73">
        <f t="shared" si="0"/>
        <v>0</v>
      </c>
    </row>
    <row r="19" spans="2:18" ht="15" customHeight="1" x14ac:dyDescent="0.2">
      <c r="B19" s="231"/>
      <c r="C19" s="228"/>
      <c r="D19" s="164" t="s">
        <v>59</v>
      </c>
      <c r="E19" s="72">
        <f>+ROUND(('4. Godinje Tarife'!$E$11*'3. Ostali parametri'!$D$22*'3. Ostali parametri'!$I$12*('3. Ostali parametri'!D38)/'3. Ostali parametri'!$D$42),4)</f>
        <v>0</v>
      </c>
      <c r="F19" s="72">
        <f>+ROUND(('4. Godinje Tarife'!$F$11*'3. Ostali parametri'!$D$22*'3. Ostali parametri'!$I$12*('3. Ostali parametri'!E38)/'3. Ostali parametri'!$E$42),4)</f>
        <v>0</v>
      </c>
      <c r="G19" s="72">
        <f>+ROUND(('4. Godinje Tarife'!$G$11*'3. Ostali parametri'!$D$22*'3. Ostali parametri'!$I$12*('3. Ostali parametri'!F38)/'3. Ostali parametri'!$F$42),4)</f>
        <v>0</v>
      </c>
      <c r="H19" s="72">
        <f>+ROUND(('4. Godinje Tarife'!$H$11*'3. Ostali parametri'!$D$22*'3. Ostali parametri'!$I$12*('3. Ostali parametri'!G38)/'3. Ostali parametri'!$G$42),4)</f>
        <v>0</v>
      </c>
      <c r="I19" s="73">
        <f>+ROUND(('4. Godinje Tarife'!$I$11*'3. Ostali parametri'!$D$22*'3. Ostali parametri'!$I$12*('3. Ostali parametri'!H38)/'3. Ostali parametri'!$H$42),4)</f>
        <v>0</v>
      </c>
      <c r="K19" s="231"/>
      <c r="L19" s="228"/>
      <c r="M19" s="164" t="s">
        <v>59</v>
      </c>
      <c r="N19" s="72">
        <f t="shared" si="1"/>
        <v>0</v>
      </c>
      <c r="O19" s="72">
        <f t="shared" si="0"/>
        <v>0</v>
      </c>
      <c r="P19" s="72">
        <f t="shared" si="0"/>
        <v>0</v>
      </c>
      <c r="Q19" s="72">
        <f t="shared" si="0"/>
        <v>0</v>
      </c>
      <c r="R19" s="73">
        <f t="shared" si="0"/>
        <v>0</v>
      </c>
    </row>
    <row r="20" spans="2:18" ht="15" customHeight="1" x14ac:dyDescent="0.2">
      <c r="B20" s="231"/>
      <c r="C20" s="228"/>
      <c r="D20" s="164" t="s">
        <v>60</v>
      </c>
      <c r="E20" s="72">
        <f>+ROUND(('4. Godinje Tarife'!$E$11*'3. Ostali parametri'!$D$22*'3. Ostali parametri'!$J$12*('3. Ostali parametri'!D39)/'3. Ostali parametri'!$D$42),4)</f>
        <v>0</v>
      </c>
      <c r="F20" s="72">
        <f>+ROUND(('4. Godinje Tarife'!$F$11*'3. Ostali parametri'!$D$22*'3. Ostali parametri'!$J$12*('3. Ostali parametri'!E39)/'3. Ostali parametri'!$E$42),4)</f>
        <v>0</v>
      </c>
      <c r="G20" s="72">
        <f>+ROUND(('4. Godinje Tarife'!$G$11*'3. Ostali parametri'!$D$22*'3. Ostali parametri'!$J$12*('3. Ostali parametri'!F39)/'3. Ostali parametri'!$F$42),4)</f>
        <v>0</v>
      </c>
      <c r="H20" s="72">
        <f>+ROUND(('4. Godinje Tarife'!$H$11*'3. Ostali parametri'!$D$22*'3. Ostali parametri'!$J$12*('3. Ostali parametri'!G39)/'3. Ostali parametri'!$G$42),4)</f>
        <v>0</v>
      </c>
      <c r="I20" s="73">
        <f>+ROUND(('4. Godinje Tarife'!$I$11*'3. Ostali parametri'!$D$22*'3. Ostali parametri'!$J$12*('3. Ostali parametri'!H39)/'3. Ostali parametri'!$H$42),4)</f>
        <v>0</v>
      </c>
      <c r="K20" s="231"/>
      <c r="L20" s="228"/>
      <c r="M20" s="164" t="s">
        <v>60</v>
      </c>
      <c r="N20" s="72">
        <f t="shared" si="1"/>
        <v>0</v>
      </c>
      <c r="O20" s="72">
        <f t="shared" si="0"/>
        <v>0</v>
      </c>
      <c r="P20" s="72">
        <f t="shared" si="0"/>
        <v>0</v>
      </c>
      <c r="Q20" s="72">
        <f t="shared" si="0"/>
        <v>0</v>
      </c>
      <c r="R20" s="73">
        <f t="shared" si="0"/>
        <v>0</v>
      </c>
    </row>
    <row r="21" spans="2:18" ht="15" customHeight="1" x14ac:dyDescent="0.2">
      <c r="B21" s="231"/>
      <c r="C21" s="228"/>
      <c r="D21" s="164" t="s">
        <v>61</v>
      </c>
      <c r="E21" s="72">
        <f>+ROUND(('4. Godinje Tarife'!$E$11*'3. Ostali parametri'!$D$22*'3. Ostali parametri'!$K$12*('3. Ostali parametri'!D40)/'3. Ostali parametri'!$D$42),4)</f>
        <v>0</v>
      </c>
      <c r="F21" s="72">
        <f>+ROUND(('4. Godinje Tarife'!$F$11*'3. Ostali parametri'!$D$22*'3. Ostali parametri'!$K$12*('3. Ostali parametri'!E40)/'3. Ostali parametri'!$E$42),4)</f>
        <v>0</v>
      </c>
      <c r="G21" s="72">
        <f>+ROUND(('4. Godinje Tarife'!$G$11*'3. Ostali parametri'!$D$22*'3. Ostali parametri'!$K$12*('3. Ostali parametri'!F40)/'3. Ostali parametri'!$F$42),4)</f>
        <v>0</v>
      </c>
      <c r="H21" s="72">
        <f>+ROUND(('4. Godinje Tarife'!$H$11*'3. Ostali parametri'!$D$22*'3. Ostali parametri'!$K$12*('3. Ostali parametri'!G40)/'3. Ostali parametri'!$G$42),4)</f>
        <v>0</v>
      </c>
      <c r="I21" s="73">
        <f>+ROUND(('4. Godinje Tarife'!$I$11*'3. Ostali parametri'!$D$22*'3. Ostali parametri'!$K$12*('3. Ostali parametri'!H40)/'3. Ostali parametri'!$H$42),4)</f>
        <v>0</v>
      </c>
      <c r="K21" s="231"/>
      <c r="L21" s="228"/>
      <c r="M21" s="164" t="s">
        <v>61</v>
      </c>
      <c r="N21" s="72">
        <f t="shared" si="1"/>
        <v>0</v>
      </c>
      <c r="O21" s="72">
        <f t="shared" si="0"/>
        <v>0</v>
      </c>
      <c r="P21" s="72">
        <f t="shared" si="0"/>
        <v>0</v>
      </c>
      <c r="Q21" s="72">
        <f t="shared" si="0"/>
        <v>0</v>
      </c>
      <c r="R21" s="73">
        <f t="shared" si="0"/>
        <v>0</v>
      </c>
    </row>
    <row r="22" spans="2:18" ht="15" customHeight="1" x14ac:dyDescent="0.2">
      <c r="B22" s="231"/>
      <c r="C22" s="232"/>
      <c r="D22" s="165" t="s">
        <v>62</v>
      </c>
      <c r="E22" s="78">
        <f>+ROUND(('4. Godinje Tarife'!$E$11*'3. Ostali parametri'!$D$22*'3. Ostali parametri'!$L$12*('3. Ostali parametri'!D41)/'3. Ostali parametri'!$D$42),4)</f>
        <v>0</v>
      </c>
      <c r="F22" s="78">
        <f>+ROUND(('4. Godinje Tarife'!$F$11*'3. Ostali parametri'!$D$22*'3. Ostali parametri'!$L$12*('3. Ostali parametri'!E41)/'3. Ostali parametri'!$E$42),4)</f>
        <v>0</v>
      </c>
      <c r="G22" s="78">
        <f>+ROUND(('4. Godinje Tarife'!$G$11*'3. Ostali parametri'!$D$22*'3. Ostali parametri'!$L$12*('3. Ostali parametri'!F41)/'3. Ostali parametri'!$F$42),4)</f>
        <v>0</v>
      </c>
      <c r="H22" s="78">
        <f>+ROUND(('4. Godinje Tarife'!$H$11*'3. Ostali parametri'!$D$22*'3. Ostali parametri'!$L$12*('3. Ostali parametri'!G41)/'3. Ostali parametri'!$G$42),4)</f>
        <v>0</v>
      </c>
      <c r="I22" s="86">
        <f>+ROUND(('4. Godinje Tarife'!$I$11*'3. Ostali parametri'!$D$22*'3. Ostali parametri'!$L$12*('3. Ostali parametri'!H41)/'3. Ostali parametri'!$H$42),4)</f>
        <v>0</v>
      </c>
      <c r="K22" s="231"/>
      <c r="L22" s="232"/>
      <c r="M22" s="165" t="s">
        <v>62</v>
      </c>
      <c r="N22" s="78">
        <f t="shared" si="1"/>
        <v>0</v>
      </c>
      <c r="O22" s="78">
        <f t="shared" si="0"/>
        <v>0</v>
      </c>
      <c r="P22" s="78">
        <f t="shared" si="0"/>
        <v>0</v>
      </c>
      <c r="Q22" s="78">
        <f t="shared" si="0"/>
        <v>0</v>
      </c>
      <c r="R22" s="86">
        <f t="shared" si="0"/>
        <v>0</v>
      </c>
    </row>
    <row r="23" spans="2:18" ht="15" customHeight="1" x14ac:dyDescent="0.2">
      <c r="B23" s="224" t="s">
        <v>11</v>
      </c>
      <c r="C23" s="227" t="s">
        <v>167</v>
      </c>
      <c r="D23" s="163" t="s">
        <v>63</v>
      </c>
      <c r="E23" s="70">
        <f>+ROUND(('4. Godinje Tarife'!$E$12*'3. Ostali parametri'!$D$22*'3. Ostali parametri'!$M$12*('3. Ostali parametri'!D30)/'3. Ostali parametri'!$D$42),4)</f>
        <v>0</v>
      </c>
      <c r="F23" s="70">
        <f>+ROUND(('4. Godinje Tarife'!$F$12*'3. Ostali parametri'!$D$22*'3. Ostali parametri'!$M$12*('3. Ostali parametri'!E30)/'3. Ostali parametri'!$E$42),4)</f>
        <v>0</v>
      </c>
      <c r="G23" s="70">
        <f>+ROUND(('4. Godinje Tarife'!$G$12*'3. Ostali parametri'!$D$22*'3. Ostali parametri'!$M$12*('3. Ostali parametri'!F30)/'3. Ostali parametri'!$F$42),4)</f>
        <v>0</v>
      </c>
      <c r="H23" s="70">
        <f>+ROUND(('4. Godinje Tarife'!$H$12*'3. Ostali parametri'!$D$22*'3. Ostali parametri'!$M$12*('3. Ostali parametri'!G30)/'3. Ostali parametri'!$G$42),4)</f>
        <v>0</v>
      </c>
      <c r="I23" s="71">
        <f>+ROUND(('4. Godinje Tarife'!$I$12*'3. Ostali parametri'!$D$22*'3. Ostali parametri'!$M$12*('3. Ostali parametri'!H30)/'3. Ostali parametri'!$H$42),4)</f>
        <v>0</v>
      </c>
      <c r="K23" s="224" t="s">
        <v>11</v>
      </c>
      <c r="L23" s="227" t="s">
        <v>173</v>
      </c>
      <c r="M23" s="163" t="s">
        <v>63</v>
      </c>
      <c r="N23" s="70">
        <f t="shared" si="1"/>
        <v>0</v>
      </c>
      <c r="O23" s="70">
        <f t="shared" si="0"/>
        <v>0</v>
      </c>
      <c r="P23" s="70">
        <f t="shared" si="0"/>
        <v>0</v>
      </c>
      <c r="Q23" s="70">
        <f t="shared" si="0"/>
        <v>0</v>
      </c>
      <c r="R23" s="71">
        <f t="shared" si="0"/>
        <v>0</v>
      </c>
    </row>
    <row r="24" spans="2:18" ht="15" customHeight="1" x14ac:dyDescent="0.2">
      <c r="B24" s="225"/>
      <c r="C24" s="228"/>
      <c r="D24" s="164" t="s">
        <v>64</v>
      </c>
      <c r="E24" s="72">
        <f>+ROUND(('4. Godinje Tarife'!$E$12*'3. Ostali parametri'!$D$22*'3. Ostali parametri'!$N$12*('3. Ostali parametri'!D31)/'3. Ostali parametri'!$D$42),4)</f>
        <v>0</v>
      </c>
      <c r="F24" s="72">
        <f>+ROUND(('4. Godinje Tarife'!$F$12*'3. Ostali parametri'!$D$22*'3. Ostali parametri'!$N$12*('3. Ostali parametri'!E31)/'3. Ostali parametri'!$E$42),4)</f>
        <v>0</v>
      </c>
      <c r="G24" s="72">
        <f>+ROUND(('4. Godinje Tarife'!$G$12*'3. Ostali parametri'!$D$22*'3. Ostali parametri'!$N$12*('3. Ostali parametri'!F31)/'3. Ostali parametri'!$F$42),4)</f>
        <v>0</v>
      </c>
      <c r="H24" s="72">
        <f>+ROUND(('4. Godinje Tarife'!$H$12*'3. Ostali parametri'!$D$22*'3. Ostali parametri'!$N$12*('3. Ostali parametri'!G31)/'3. Ostali parametri'!$G$42),4)</f>
        <v>0</v>
      </c>
      <c r="I24" s="73">
        <f>+ROUND(('4. Godinje Tarife'!$I$12*'3. Ostali parametri'!$D$22*'3. Ostali parametri'!$N$12*('3. Ostali parametri'!H31)/'3. Ostali parametri'!$H$42),4)</f>
        <v>0</v>
      </c>
      <c r="K24" s="225"/>
      <c r="L24" s="228"/>
      <c r="M24" s="164" t="s">
        <v>64</v>
      </c>
      <c r="N24" s="72">
        <f t="shared" si="1"/>
        <v>0</v>
      </c>
      <c r="O24" s="72">
        <f t="shared" si="0"/>
        <v>0</v>
      </c>
      <c r="P24" s="72">
        <f t="shared" si="0"/>
        <v>0</v>
      </c>
      <c r="Q24" s="72">
        <f t="shared" si="0"/>
        <v>0</v>
      </c>
      <c r="R24" s="73">
        <f t="shared" si="0"/>
        <v>0</v>
      </c>
    </row>
    <row r="25" spans="2:18" ht="15" customHeight="1" x14ac:dyDescent="0.2">
      <c r="B25" s="225"/>
      <c r="C25" s="228"/>
      <c r="D25" s="164" t="s">
        <v>65</v>
      </c>
      <c r="E25" s="72">
        <f>+ROUND(('4. Godinje Tarife'!$E$12*'3. Ostali parametri'!$D$22*'3. Ostali parametri'!$O$12*('3. Ostali parametri'!D32)/'3. Ostali parametri'!$D$42),4)</f>
        <v>0</v>
      </c>
      <c r="F25" s="72">
        <f>+ROUND(('4. Godinje Tarife'!$F$12*'3. Ostali parametri'!$D$22*'3. Ostali parametri'!$O$12*('3. Ostali parametri'!E32)/'3. Ostali parametri'!$E$42),4)</f>
        <v>0</v>
      </c>
      <c r="G25" s="72">
        <f>+ROUND(('4. Godinje Tarife'!$G$12*'3. Ostali parametri'!$D$22*'3. Ostali parametri'!$O$12*('3. Ostali parametri'!F32)/'3. Ostali parametri'!$F$42),4)</f>
        <v>0</v>
      </c>
      <c r="H25" s="72">
        <f>+ROUND(('4. Godinje Tarife'!$H$12*'3. Ostali parametri'!$D$22*'3. Ostali parametri'!$O$12*('3. Ostali parametri'!G32)/'3. Ostali parametri'!$G$42),4)</f>
        <v>0</v>
      </c>
      <c r="I25" s="73">
        <f>+ROUND(('4. Godinje Tarife'!$I$12*'3. Ostali parametri'!$D$22*'3. Ostali parametri'!$O$12*('3. Ostali parametri'!H32)/'3. Ostali parametri'!$H$42),4)</f>
        <v>0</v>
      </c>
      <c r="K25" s="225"/>
      <c r="L25" s="228"/>
      <c r="M25" s="164" t="s">
        <v>65</v>
      </c>
      <c r="N25" s="72">
        <f t="shared" si="1"/>
        <v>0</v>
      </c>
      <c r="O25" s="72">
        <f t="shared" si="0"/>
        <v>0</v>
      </c>
      <c r="P25" s="72">
        <f t="shared" si="0"/>
        <v>0</v>
      </c>
      <c r="Q25" s="72">
        <f t="shared" si="0"/>
        <v>0</v>
      </c>
      <c r="R25" s="73">
        <f t="shared" si="0"/>
        <v>0</v>
      </c>
    </row>
    <row r="26" spans="2:18" ht="15" customHeight="1" x14ac:dyDescent="0.2">
      <c r="B26" s="225"/>
      <c r="C26" s="228"/>
      <c r="D26" s="164" t="s">
        <v>54</v>
      </c>
      <c r="E26" s="72">
        <f>+ROUND(('4. Godinje Tarife'!$E$12*'3. Ostali parametri'!$D$22*'3. Ostali parametri'!$D$12*('3. Ostali parametri'!D33)/'3. Ostali parametri'!$D$42),4)</f>
        <v>0</v>
      </c>
      <c r="F26" s="72">
        <f>+ROUND(('4. Godinje Tarife'!$F$12*'3. Ostali parametri'!$D$22*'3. Ostali parametri'!$D$12*('3. Ostali parametri'!E33)/'3. Ostali parametri'!$E$42),4)</f>
        <v>0</v>
      </c>
      <c r="G26" s="72">
        <f>+ROUND(('4. Godinje Tarife'!$G$12*'3. Ostali parametri'!$D$22*'3. Ostali parametri'!$D$12*('3. Ostali parametri'!F33)/'3. Ostali parametri'!$F$42),4)</f>
        <v>0</v>
      </c>
      <c r="H26" s="72">
        <f>+ROUND(('4. Godinje Tarife'!$H$12*'3. Ostali parametri'!$D$22*'3. Ostali parametri'!$D$12*('3. Ostali parametri'!G33)/'3. Ostali parametri'!$G$42),4)</f>
        <v>0</v>
      </c>
      <c r="I26" s="75">
        <f>+ROUND(('4. Godinje Tarife'!$I$12*'3. Ostali parametri'!$D$22*'3. Ostali parametri'!$D$12*('3. Ostali parametri'!H33)/'3. Ostali parametri'!$H$42),4)</f>
        <v>0</v>
      </c>
      <c r="K26" s="225"/>
      <c r="L26" s="228"/>
      <c r="M26" s="164" t="s">
        <v>54</v>
      </c>
      <c r="N26" s="72">
        <f t="shared" si="1"/>
        <v>0</v>
      </c>
      <c r="O26" s="72">
        <f t="shared" si="0"/>
        <v>0</v>
      </c>
      <c r="P26" s="72">
        <f t="shared" si="0"/>
        <v>0</v>
      </c>
      <c r="Q26" s="72">
        <f t="shared" si="0"/>
        <v>0</v>
      </c>
      <c r="R26" s="75">
        <f t="shared" si="0"/>
        <v>0</v>
      </c>
    </row>
    <row r="27" spans="2:18" ht="15" customHeight="1" x14ac:dyDescent="0.2">
      <c r="B27" s="225"/>
      <c r="C27" s="228"/>
      <c r="D27" s="164" t="s">
        <v>55</v>
      </c>
      <c r="E27" s="72">
        <f>+ROUND(('4. Godinje Tarife'!$E$12*'3. Ostali parametri'!$D$22*'3. Ostali parametri'!$E$12*('3. Ostali parametri'!D34)/'3. Ostali parametri'!$D$42),4)</f>
        <v>0</v>
      </c>
      <c r="F27" s="72">
        <f>+ROUND(('4. Godinje Tarife'!$F$12*'3. Ostali parametri'!$D$22*'3. Ostali parametri'!$E$12*('3. Ostali parametri'!E34)/'3. Ostali parametri'!$E$42),4)</f>
        <v>0</v>
      </c>
      <c r="G27" s="72">
        <f>+ROUND(('4. Godinje Tarife'!$G$12*'3. Ostali parametri'!$D$22*'3. Ostali parametri'!$E$12*('3. Ostali parametri'!F34)/'3. Ostali parametri'!$F$42),4)</f>
        <v>0</v>
      </c>
      <c r="H27" s="72">
        <f>+ROUND(('4. Godinje Tarife'!$H$12*'3. Ostali parametri'!$D$22*'3. Ostali parametri'!$E$12*('3. Ostali parametri'!G34)/'3. Ostali parametri'!$G$42),4)</f>
        <v>0</v>
      </c>
      <c r="I27" s="75">
        <f>+ROUND(('4. Godinje Tarife'!$I$12*'3. Ostali parametri'!$D$22*'3. Ostali parametri'!$E$12*('3. Ostali parametri'!H34)/'3. Ostali parametri'!$H$42),4)</f>
        <v>0</v>
      </c>
      <c r="K27" s="225"/>
      <c r="L27" s="228"/>
      <c r="M27" s="164" t="s">
        <v>55</v>
      </c>
      <c r="N27" s="72">
        <f t="shared" si="1"/>
        <v>0</v>
      </c>
      <c r="O27" s="72">
        <f t="shared" si="0"/>
        <v>0</v>
      </c>
      <c r="P27" s="72">
        <f t="shared" si="0"/>
        <v>0</v>
      </c>
      <c r="Q27" s="72">
        <f t="shared" si="0"/>
        <v>0</v>
      </c>
      <c r="R27" s="75">
        <f t="shared" si="0"/>
        <v>0</v>
      </c>
    </row>
    <row r="28" spans="2:18" ht="15" customHeight="1" x14ac:dyDescent="0.2">
      <c r="B28" s="225"/>
      <c r="C28" s="228"/>
      <c r="D28" s="164" t="s">
        <v>56</v>
      </c>
      <c r="E28" s="72">
        <f>+ROUND(('4. Godinje Tarife'!$E$12*'3. Ostali parametri'!$D$22*'3. Ostali parametri'!$F$12*('3. Ostali parametri'!D35)/'3. Ostali parametri'!$D$42),4)</f>
        <v>0</v>
      </c>
      <c r="F28" s="72">
        <f>+ROUND(('4. Godinje Tarife'!$F$12*'3. Ostali parametri'!$D$22*'3. Ostali parametri'!$F$12*('3. Ostali parametri'!E35)/'3. Ostali parametri'!$E$42),4)</f>
        <v>0</v>
      </c>
      <c r="G28" s="72">
        <f>+ROUND(('4. Godinje Tarife'!$G$12*'3. Ostali parametri'!$D$22*'3. Ostali parametri'!$F$12*('3. Ostali parametri'!F35)/'3. Ostali parametri'!$F$42),4)</f>
        <v>0</v>
      </c>
      <c r="H28" s="74">
        <f>+ROUND(('4. Godinje Tarife'!$H$12*'3. Ostali parametri'!$D$22*'3. Ostali parametri'!$F$12*('3. Ostali parametri'!G35)/'3. Ostali parametri'!$G$42),4)</f>
        <v>0</v>
      </c>
      <c r="I28" s="75">
        <f>+ROUND(('4. Godinje Tarife'!$I$12*'3. Ostali parametri'!$D$22*'3. Ostali parametri'!$F$12*('3. Ostali parametri'!H35)/'3. Ostali parametri'!$H$42),4)</f>
        <v>0</v>
      </c>
      <c r="K28" s="225"/>
      <c r="L28" s="228"/>
      <c r="M28" s="164" t="s">
        <v>56</v>
      </c>
      <c r="N28" s="72">
        <f t="shared" si="1"/>
        <v>0</v>
      </c>
      <c r="O28" s="72">
        <f t="shared" si="0"/>
        <v>0</v>
      </c>
      <c r="P28" s="72">
        <f t="shared" si="0"/>
        <v>0</v>
      </c>
      <c r="Q28" s="74">
        <f t="shared" si="0"/>
        <v>0</v>
      </c>
      <c r="R28" s="75">
        <f t="shared" si="0"/>
        <v>0</v>
      </c>
    </row>
    <row r="29" spans="2:18" ht="15" customHeight="1" x14ac:dyDescent="0.2">
      <c r="B29" s="225"/>
      <c r="C29" s="228"/>
      <c r="D29" s="164" t="s">
        <v>57</v>
      </c>
      <c r="E29" s="72">
        <f>+ROUND(('4. Godinje Tarife'!$E$12*'3. Ostali parametri'!$D$22*'3. Ostali parametri'!$G$12*('3. Ostali parametri'!D36)/'3. Ostali parametri'!$D$42),4)</f>
        <v>0</v>
      </c>
      <c r="F29" s="72">
        <f>+ROUND(('4. Godinje Tarife'!$F$12*'3. Ostali parametri'!$D$22*'3. Ostali parametri'!$G$12*('3. Ostali parametri'!E36)/'3. Ostali parametri'!$E$42),4)</f>
        <v>0</v>
      </c>
      <c r="G29" s="72">
        <f>+ROUND(('4. Godinje Tarife'!$G$12*'3. Ostali parametri'!$D$22*'3. Ostali parametri'!$G$12*('3. Ostali parametri'!F36)/'3. Ostali parametri'!$F$42),4)</f>
        <v>0</v>
      </c>
      <c r="H29" s="74">
        <f>+ROUND(('4. Godinje Tarife'!$H$12*'3. Ostali parametri'!$D$22*'3. Ostali parametri'!$G$12*('3. Ostali parametri'!G36)/'3. Ostali parametri'!$G$42),4)</f>
        <v>0</v>
      </c>
      <c r="I29" s="75">
        <f>+ROUND(('4. Godinje Tarife'!$I$12*'3. Ostali parametri'!$D$22*'3. Ostali parametri'!$G$12*('3. Ostali parametri'!H36)/'3. Ostali parametri'!$H$42),4)</f>
        <v>0</v>
      </c>
      <c r="K29" s="225"/>
      <c r="L29" s="228"/>
      <c r="M29" s="164" t="s">
        <v>57</v>
      </c>
      <c r="N29" s="72">
        <f t="shared" si="1"/>
        <v>0</v>
      </c>
      <c r="O29" s="72">
        <f t="shared" si="0"/>
        <v>0</v>
      </c>
      <c r="P29" s="72">
        <f t="shared" si="0"/>
        <v>0</v>
      </c>
      <c r="Q29" s="74">
        <f t="shared" si="0"/>
        <v>0</v>
      </c>
      <c r="R29" s="75">
        <f t="shared" si="0"/>
        <v>0</v>
      </c>
    </row>
    <row r="30" spans="2:18" ht="15" customHeight="1" x14ac:dyDescent="0.2">
      <c r="B30" s="225"/>
      <c r="C30" s="228"/>
      <c r="D30" s="164" t="s">
        <v>206</v>
      </c>
      <c r="E30" s="72">
        <f>+ROUND(('4. Godinje Tarife'!$E$12*'3. Ostali parametri'!$D$22*'3. Ostali parametri'!$H$12*('3. Ostali parametri'!D37)/'3. Ostali parametri'!$D$42),4)</f>
        <v>0</v>
      </c>
      <c r="F30" s="72">
        <f>+ROUND(('4. Godinje Tarife'!$F$12*'3. Ostali parametri'!$D$22*'3. Ostali parametri'!$H$12*('3. Ostali parametri'!E37)/'3. Ostali parametri'!$E$42),4)</f>
        <v>0</v>
      </c>
      <c r="G30" s="72">
        <f>+ROUND(('4. Godinje Tarife'!$G$12*'3. Ostali parametri'!$D$22*'3. Ostali parametri'!$H$12*('3. Ostali parametri'!F37)/'3. Ostali parametri'!$F$42),4)</f>
        <v>0</v>
      </c>
      <c r="H30" s="74">
        <f>+ROUND(('4. Godinje Tarife'!$H$12*'3. Ostali parametri'!$D$22*'3. Ostali parametri'!$H$12*('3. Ostali parametri'!G37)/'3. Ostali parametri'!$G$42),4)</f>
        <v>0</v>
      </c>
      <c r="I30" s="75">
        <f>+ROUND(('4. Godinje Tarife'!$I$12*'3. Ostali parametri'!$D$22*'3. Ostali parametri'!$H$12*('3. Ostali parametri'!H37)/'3. Ostali parametri'!$H$42),4)</f>
        <v>0</v>
      </c>
      <c r="K30" s="225"/>
      <c r="L30" s="228"/>
      <c r="M30" s="164" t="s">
        <v>206</v>
      </c>
      <c r="N30" s="72">
        <f t="shared" si="1"/>
        <v>0</v>
      </c>
      <c r="O30" s="72">
        <f t="shared" si="0"/>
        <v>0</v>
      </c>
      <c r="P30" s="72">
        <f t="shared" si="0"/>
        <v>0</v>
      </c>
      <c r="Q30" s="74">
        <f t="shared" si="0"/>
        <v>0</v>
      </c>
      <c r="R30" s="75">
        <f t="shared" si="0"/>
        <v>0</v>
      </c>
    </row>
    <row r="31" spans="2:18" ht="15" customHeight="1" x14ac:dyDescent="0.2">
      <c r="B31" s="225"/>
      <c r="C31" s="228"/>
      <c r="D31" s="164" t="s">
        <v>59</v>
      </c>
      <c r="E31" s="72">
        <f>+ROUND(('4. Godinje Tarife'!$E$12*'3. Ostali parametri'!$D$22*'3. Ostali parametri'!$I$12*('3. Ostali parametri'!D38)/'3. Ostali parametri'!$D$42),4)</f>
        <v>0</v>
      </c>
      <c r="F31" s="72">
        <f>+ROUND(('4. Godinje Tarife'!$F$12*'3. Ostali parametri'!$D$22*'3. Ostali parametri'!$I$12*('3. Ostali parametri'!E38)/'3. Ostali parametri'!$E$42),4)</f>
        <v>0</v>
      </c>
      <c r="G31" s="72">
        <f>+ROUND(('4. Godinje Tarife'!$G$12*'3. Ostali parametri'!$D$22*'3. Ostali parametri'!$I$12*('3. Ostali parametri'!F38)/'3. Ostali parametri'!$F$42),4)</f>
        <v>0</v>
      </c>
      <c r="H31" s="72">
        <f>+ROUND(('4. Godinje Tarife'!$H$12*'3. Ostali parametri'!$D$22*'3. Ostali parametri'!$I$12*('3. Ostali parametri'!G38)/'3. Ostali parametri'!$G$42),4)</f>
        <v>0</v>
      </c>
      <c r="I31" s="73">
        <f>+ROUND(('4. Godinje Tarife'!$I$12*'3. Ostali parametri'!$D$22*'3. Ostali parametri'!$I$12*('3. Ostali parametri'!H38)/'3. Ostali parametri'!$H$42),4)</f>
        <v>0</v>
      </c>
      <c r="K31" s="225"/>
      <c r="L31" s="228"/>
      <c r="M31" s="164" t="s">
        <v>59</v>
      </c>
      <c r="N31" s="72">
        <f t="shared" si="1"/>
        <v>0</v>
      </c>
      <c r="O31" s="72">
        <f t="shared" si="0"/>
        <v>0</v>
      </c>
      <c r="P31" s="72">
        <f t="shared" si="0"/>
        <v>0</v>
      </c>
      <c r="Q31" s="72">
        <f t="shared" si="0"/>
        <v>0</v>
      </c>
      <c r="R31" s="73">
        <f t="shared" si="0"/>
        <v>0</v>
      </c>
    </row>
    <row r="32" spans="2:18" ht="15" customHeight="1" x14ac:dyDescent="0.2">
      <c r="B32" s="225"/>
      <c r="C32" s="228"/>
      <c r="D32" s="164" t="s">
        <v>60</v>
      </c>
      <c r="E32" s="72">
        <f>+ROUND(('4. Godinje Tarife'!$E$12*'3. Ostali parametri'!$D$22*'3. Ostali parametri'!$J$12*('3. Ostali parametri'!D39)/'3. Ostali parametri'!$D$42),4)</f>
        <v>0</v>
      </c>
      <c r="F32" s="72">
        <f>+ROUND(('4. Godinje Tarife'!$F$12*'3. Ostali parametri'!$D$22*'3. Ostali parametri'!$J$12*('3. Ostali parametri'!E39)/'3. Ostali parametri'!$E$42),4)</f>
        <v>0</v>
      </c>
      <c r="G32" s="72">
        <f>+ROUND(('4. Godinje Tarife'!$G$12*'3. Ostali parametri'!$D$22*'3. Ostali parametri'!$J$12*('3. Ostali parametri'!F39)/'3. Ostali parametri'!$F$42),4)</f>
        <v>0</v>
      </c>
      <c r="H32" s="72">
        <f>+ROUND(('4. Godinje Tarife'!$H$12*'3. Ostali parametri'!$D$22*'3. Ostali parametri'!$J$12*('3. Ostali parametri'!G39)/'3. Ostali parametri'!$G$42),4)</f>
        <v>0</v>
      </c>
      <c r="I32" s="73">
        <f>+ROUND(('4. Godinje Tarife'!$I$12*'3. Ostali parametri'!$D$22*'3. Ostali parametri'!$J$12*('3. Ostali parametri'!H39)/'3. Ostali parametri'!$H$42),4)</f>
        <v>0</v>
      </c>
      <c r="K32" s="225"/>
      <c r="L32" s="228"/>
      <c r="M32" s="164" t="s">
        <v>60</v>
      </c>
      <c r="N32" s="72">
        <f t="shared" si="1"/>
        <v>0</v>
      </c>
      <c r="O32" s="72">
        <f t="shared" si="0"/>
        <v>0</v>
      </c>
      <c r="P32" s="72">
        <f t="shared" si="0"/>
        <v>0</v>
      </c>
      <c r="Q32" s="72">
        <f t="shared" si="0"/>
        <v>0</v>
      </c>
      <c r="R32" s="73">
        <f t="shared" si="0"/>
        <v>0</v>
      </c>
    </row>
    <row r="33" spans="2:18" ht="15" customHeight="1" x14ac:dyDescent="0.2">
      <c r="B33" s="225"/>
      <c r="C33" s="228"/>
      <c r="D33" s="164" t="s">
        <v>61</v>
      </c>
      <c r="E33" s="72">
        <f>+ROUND(('4. Godinje Tarife'!$E$12*'3. Ostali parametri'!$D$22*'3. Ostali parametri'!$K$12*('3. Ostali parametri'!D40)/'3. Ostali parametri'!$D$42),4)</f>
        <v>0</v>
      </c>
      <c r="F33" s="72">
        <f>+ROUND(('4. Godinje Tarife'!$F$12*'3. Ostali parametri'!$D$22*'3. Ostali parametri'!$K$12*('3. Ostali parametri'!E40)/'3. Ostali parametri'!$E$42),4)</f>
        <v>0</v>
      </c>
      <c r="G33" s="72">
        <f>+ROUND(('4. Godinje Tarife'!$G$12*'3. Ostali parametri'!$D$22*'3. Ostali parametri'!$K$12*('3. Ostali parametri'!F40)/'3. Ostali parametri'!$F$42),4)</f>
        <v>0</v>
      </c>
      <c r="H33" s="72">
        <f>+ROUND(('4. Godinje Tarife'!$H$12*'3. Ostali parametri'!$D$22*'3. Ostali parametri'!$K$12*('3. Ostali parametri'!G40)/'3. Ostali parametri'!$G$42),4)</f>
        <v>0</v>
      </c>
      <c r="I33" s="73">
        <f>+ROUND(('4. Godinje Tarife'!$I$12*'3. Ostali parametri'!$D$22*'3. Ostali parametri'!$K$12*('3. Ostali parametri'!H40)/'3. Ostali parametri'!$H$42),4)</f>
        <v>0</v>
      </c>
      <c r="K33" s="225"/>
      <c r="L33" s="228"/>
      <c r="M33" s="164" t="s">
        <v>61</v>
      </c>
      <c r="N33" s="72">
        <f t="shared" si="1"/>
        <v>0</v>
      </c>
      <c r="O33" s="72">
        <f t="shared" si="0"/>
        <v>0</v>
      </c>
      <c r="P33" s="72">
        <f t="shared" si="0"/>
        <v>0</v>
      </c>
      <c r="Q33" s="72">
        <f t="shared" si="0"/>
        <v>0</v>
      </c>
      <c r="R33" s="73">
        <f t="shared" si="0"/>
        <v>0</v>
      </c>
    </row>
    <row r="34" spans="2:18" ht="15" customHeight="1" x14ac:dyDescent="0.2">
      <c r="B34" s="233"/>
      <c r="C34" s="232"/>
      <c r="D34" s="166" t="s">
        <v>62</v>
      </c>
      <c r="E34" s="85">
        <f>+ROUND(('4. Godinje Tarife'!$E$12*'3. Ostali parametri'!$D$22*'3. Ostali parametri'!$L$12*('3. Ostali parametri'!D41)/'3. Ostali parametri'!$D$42),4)</f>
        <v>0</v>
      </c>
      <c r="F34" s="85">
        <f>+ROUND(('4. Godinje Tarife'!$F$12*'3. Ostali parametri'!$D$22*'3. Ostali parametri'!$L$12*('3. Ostali parametri'!E41)/'3. Ostali parametri'!$E$42),4)</f>
        <v>0</v>
      </c>
      <c r="G34" s="85">
        <f>+ROUND(('4. Godinje Tarife'!$G$12*'3. Ostali parametri'!$D$22*'3. Ostali parametri'!$L$12*('3. Ostali parametri'!F41)/'3. Ostali parametri'!$F$42),4)</f>
        <v>0</v>
      </c>
      <c r="H34" s="85">
        <f>+ROUND(('4. Godinje Tarife'!$H$12*'3. Ostali parametri'!$D$22*'3. Ostali parametri'!$L$12*('3. Ostali parametri'!G41)/'3. Ostali parametri'!$G$42),4)</f>
        <v>0</v>
      </c>
      <c r="I34" s="86">
        <f>+ROUND(('4. Godinje Tarife'!$I$12*'3. Ostali parametri'!$D$22*'3. Ostali parametri'!$L$12*('3. Ostali parametri'!H41)/'3. Ostali parametri'!$H$42),4)</f>
        <v>0</v>
      </c>
      <c r="K34" s="233"/>
      <c r="L34" s="232"/>
      <c r="M34" s="166" t="s">
        <v>62</v>
      </c>
      <c r="N34" s="85">
        <f t="shared" si="1"/>
        <v>0</v>
      </c>
      <c r="O34" s="85">
        <f t="shared" si="0"/>
        <v>0</v>
      </c>
      <c r="P34" s="85">
        <f t="shared" si="0"/>
        <v>0</v>
      </c>
      <c r="Q34" s="85">
        <f t="shared" si="0"/>
        <v>0</v>
      </c>
      <c r="R34" s="86">
        <f t="shared" si="0"/>
        <v>0</v>
      </c>
    </row>
    <row r="35" spans="2:18" ht="15" customHeight="1" x14ac:dyDescent="0.2">
      <c r="B35" s="224" t="s">
        <v>12</v>
      </c>
      <c r="C35" s="227" t="s">
        <v>168</v>
      </c>
      <c r="D35" s="167" t="s">
        <v>63</v>
      </c>
      <c r="E35" s="83">
        <f>+ROUND(('4. Godinje Tarife'!$E$13*'3. Ostali parametri'!$D$22*'3. Ostali parametri'!$M$12*('3. Ostali parametri'!D30)/'3. Ostali parametri'!$D$42),4)</f>
        <v>0</v>
      </c>
      <c r="F35" s="83">
        <f>+ROUND(('4. Godinje Tarife'!$F$13*'3. Ostali parametri'!$D$22*'3. Ostali parametri'!$M$12*('3. Ostali parametri'!E30)/'3. Ostali parametri'!$E$42),4)</f>
        <v>0</v>
      </c>
      <c r="G35" s="83">
        <f>+ROUND(('4. Godinje Tarife'!$G$13*'3. Ostali parametri'!$D$22*'3. Ostali parametri'!$M$12*('3. Ostali parametri'!F30)/'3. Ostali parametri'!$F$42),4)</f>
        <v>0</v>
      </c>
      <c r="H35" s="83">
        <f>+ROUND(('4. Godinje Tarife'!$H$13*'3. Ostali parametri'!$D$22*'3. Ostali parametri'!$M$12*('3. Ostali parametri'!G30)/'3. Ostali parametri'!$G$42),4)</f>
        <v>0</v>
      </c>
      <c r="I35" s="84">
        <f>+ROUND(('4. Godinje Tarife'!$I$13*'3. Ostali parametri'!$D$22*'3. Ostali parametri'!$M$12*('3. Ostali parametri'!H30)/'3. Ostali parametri'!$H$42),4)</f>
        <v>0</v>
      </c>
      <c r="K35" s="224" t="s">
        <v>12</v>
      </c>
      <c r="L35" s="227" t="s">
        <v>174</v>
      </c>
      <c r="M35" s="167" t="s">
        <v>63</v>
      </c>
      <c r="N35" s="70">
        <f t="shared" si="1"/>
        <v>0</v>
      </c>
      <c r="O35" s="83">
        <f t="shared" si="0"/>
        <v>0</v>
      </c>
      <c r="P35" s="83">
        <f t="shared" si="0"/>
        <v>0</v>
      </c>
      <c r="Q35" s="83">
        <f t="shared" si="0"/>
        <v>0</v>
      </c>
      <c r="R35" s="84">
        <f t="shared" si="0"/>
        <v>0</v>
      </c>
    </row>
    <row r="36" spans="2:18" ht="15" customHeight="1" x14ac:dyDescent="0.2">
      <c r="B36" s="225"/>
      <c r="C36" s="228"/>
      <c r="D36" s="164" t="s">
        <v>64</v>
      </c>
      <c r="E36" s="83">
        <f>+ROUND(('4. Godinje Tarife'!$E$13*'3. Ostali parametri'!$D$22*'3. Ostali parametri'!$N$12*('3. Ostali parametri'!D31)/'3. Ostali parametri'!$D$42),4)</f>
        <v>0</v>
      </c>
      <c r="F36" s="72">
        <f>+ROUND(('4. Godinje Tarife'!$F$13*'3. Ostali parametri'!$D$22*'3. Ostali parametri'!$N$12*('3. Ostali parametri'!E31)/'3. Ostali parametri'!$E$42),4)</f>
        <v>0</v>
      </c>
      <c r="G36" s="72">
        <f>+ROUND(('4. Godinje Tarife'!$G$13*'3. Ostali parametri'!$D$22*'3. Ostali parametri'!$N$12*('3. Ostali parametri'!F31)/'3. Ostali parametri'!$F$42),4)</f>
        <v>0</v>
      </c>
      <c r="H36" s="72">
        <f>+ROUND(('4. Godinje Tarife'!$H$13*'3. Ostali parametri'!$D$22*'3. Ostali parametri'!$N$12*('3. Ostali parametri'!G31)/'3. Ostali parametri'!$G$42),4)</f>
        <v>0</v>
      </c>
      <c r="I36" s="73">
        <f>+ROUND(('4. Godinje Tarife'!$I$13*'3. Ostali parametri'!$D$22*'3. Ostali parametri'!$N$12*('3. Ostali parametri'!H31)/'3. Ostali parametri'!$H$42),4)</f>
        <v>0</v>
      </c>
      <c r="K36" s="225"/>
      <c r="L36" s="228"/>
      <c r="M36" s="164" t="s">
        <v>64</v>
      </c>
      <c r="N36" s="72">
        <f t="shared" si="1"/>
        <v>0</v>
      </c>
      <c r="O36" s="72">
        <f t="shared" si="0"/>
        <v>0</v>
      </c>
      <c r="P36" s="72">
        <f t="shared" si="0"/>
        <v>0</v>
      </c>
      <c r="Q36" s="72">
        <f t="shared" si="0"/>
        <v>0</v>
      </c>
      <c r="R36" s="73">
        <f t="shared" si="0"/>
        <v>0</v>
      </c>
    </row>
    <row r="37" spans="2:18" ht="15" customHeight="1" x14ac:dyDescent="0.2">
      <c r="B37" s="225"/>
      <c r="C37" s="228"/>
      <c r="D37" s="164" t="s">
        <v>65</v>
      </c>
      <c r="E37" s="83">
        <f>+ROUND(('4. Godinje Tarife'!$E$13*'3. Ostali parametri'!$D$22*'3. Ostali parametri'!$O$12*('3. Ostali parametri'!D32)/'3. Ostali parametri'!$D$42),4)</f>
        <v>0</v>
      </c>
      <c r="F37" s="72">
        <f>+ROUND(('4. Godinje Tarife'!$F$13*'3. Ostali parametri'!$D$22*'3. Ostali parametri'!$O$12*('3. Ostali parametri'!E32)/'3. Ostali parametri'!$E$42),4)</f>
        <v>0</v>
      </c>
      <c r="G37" s="72">
        <f>+ROUND(('4. Godinje Tarife'!$G$13*'3. Ostali parametri'!$D$22*'3. Ostali parametri'!$O$12*('3. Ostali parametri'!F32)/'3. Ostali parametri'!$F$42),4)</f>
        <v>0</v>
      </c>
      <c r="H37" s="72">
        <f>+ROUND(('4. Godinje Tarife'!$H$13*'3. Ostali parametri'!$D$22*'3. Ostali parametri'!$O$12*('3. Ostali parametri'!G32)/'3. Ostali parametri'!$G$42),4)</f>
        <v>0</v>
      </c>
      <c r="I37" s="73">
        <f>+ROUND(('4. Godinje Tarife'!$I$13*'3. Ostali parametri'!$D$22*'3. Ostali parametri'!$O$12*('3. Ostali parametri'!H32)/'3. Ostali parametri'!$H$42),4)</f>
        <v>0</v>
      </c>
      <c r="K37" s="225"/>
      <c r="L37" s="228"/>
      <c r="M37" s="164" t="s">
        <v>65</v>
      </c>
      <c r="N37" s="72">
        <f t="shared" si="1"/>
        <v>0</v>
      </c>
      <c r="O37" s="72">
        <f t="shared" si="0"/>
        <v>0</v>
      </c>
      <c r="P37" s="72">
        <f t="shared" si="0"/>
        <v>0</v>
      </c>
      <c r="Q37" s="72">
        <f t="shared" si="0"/>
        <v>0</v>
      </c>
      <c r="R37" s="73">
        <f t="shared" si="0"/>
        <v>0</v>
      </c>
    </row>
    <row r="38" spans="2:18" ht="15" customHeight="1" x14ac:dyDescent="0.2">
      <c r="B38" s="225"/>
      <c r="C38" s="228"/>
      <c r="D38" s="164" t="s">
        <v>54</v>
      </c>
      <c r="E38" s="83">
        <f>+ROUND(('4. Godinje Tarife'!$E$13*'3. Ostali parametri'!$D$22*'3. Ostali parametri'!$D$12*('3. Ostali parametri'!D33)/'3. Ostali parametri'!$D$42),4)</f>
        <v>0</v>
      </c>
      <c r="F38" s="74">
        <f>+ROUND(('4. Godinje Tarife'!$F$13*'3. Ostali parametri'!$D$22*'3. Ostali parametri'!$D$12*('3. Ostali parametri'!E33)/'3. Ostali parametri'!$E$42),4)</f>
        <v>0</v>
      </c>
      <c r="G38" s="74">
        <f>+ROUND(('4. Godinje Tarife'!$G$13*'3. Ostali parametri'!$D$22*'3. Ostali parametri'!$D$12*('3. Ostali parametri'!F33)/'3. Ostali parametri'!$F$42),4)</f>
        <v>0</v>
      </c>
      <c r="H38" s="74">
        <f>+ROUND(('4. Godinje Tarife'!$H$13*'3. Ostali parametri'!$D$22*'3. Ostali parametri'!$D$12*('3. Ostali parametri'!G33)/'3. Ostali parametri'!$G$42),4)</f>
        <v>0</v>
      </c>
      <c r="I38" s="75">
        <f>+ROUND(('4. Godinje Tarife'!$I$13*'3. Ostali parametri'!$D$22*'3. Ostali parametri'!$D$12*('3. Ostali parametri'!H33)/'3. Ostali parametri'!$H$42),4)</f>
        <v>0</v>
      </c>
      <c r="K38" s="225"/>
      <c r="L38" s="228"/>
      <c r="M38" s="164" t="s">
        <v>54</v>
      </c>
      <c r="N38" s="72">
        <f t="shared" si="1"/>
        <v>0</v>
      </c>
      <c r="O38" s="74">
        <f t="shared" si="0"/>
        <v>0</v>
      </c>
      <c r="P38" s="74">
        <f t="shared" si="0"/>
        <v>0</v>
      </c>
      <c r="Q38" s="74">
        <f t="shared" si="0"/>
        <v>0</v>
      </c>
      <c r="R38" s="75">
        <f t="shared" si="0"/>
        <v>0</v>
      </c>
    </row>
    <row r="39" spans="2:18" ht="15" customHeight="1" x14ac:dyDescent="0.2">
      <c r="B39" s="225"/>
      <c r="C39" s="228"/>
      <c r="D39" s="164" t="s">
        <v>55</v>
      </c>
      <c r="E39" s="83">
        <f>+ROUND(('4. Godinje Tarife'!$E$13*'3. Ostali parametri'!$D$22*'3. Ostali parametri'!$E$12*('3. Ostali parametri'!D34)/'3. Ostali parametri'!$D$42),4)</f>
        <v>0</v>
      </c>
      <c r="F39" s="74">
        <f>+ROUND(('4. Godinje Tarife'!$F$13*'3. Ostali parametri'!$D$22*'3. Ostali parametri'!$E$12*('3. Ostali parametri'!E34)/'3. Ostali parametri'!$E$42),4)</f>
        <v>0</v>
      </c>
      <c r="G39" s="74">
        <f>+ROUND(('4. Godinje Tarife'!$G$13*'3. Ostali parametri'!$D$22*'3. Ostali parametri'!$E$12*('3. Ostali parametri'!F34)/'3. Ostali parametri'!$F$42),4)</f>
        <v>0</v>
      </c>
      <c r="H39" s="74">
        <f>+ROUND(('4. Godinje Tarife'!$H$13*'3. Ostali parametri'!$D$22*'3. Ostali parametri'!$E$12*('3. Ostali parametri'!G34)/'3. Ostali parametri'!$G$42),4)</f>
        <v>0</v>
      </c>
      <c r="I39" s="75">
        <f>+ROUND(('4. Godinje Tarife'!$I$13*'3. Ostali parametri'!$D$22*'3. Ostali parametri'!$E$12*('3. Ostali parametri'!H34)/'3. Ostali parametri'!$H$42),4)</f>
        <v>0</v>
      </c>
      <c r="K39" s="225"/>
      <c r="L39" s="228"/>
      <c r="M39" s="164" t="s">
        <v>55</v>
      </c>
      <c r="N39" s="72">
        <f t="shared" si="1"/>
        <v>0</v>
      </c>
      <c r="O39" s="74">
        <f t="shared" si="0"/>
        <v>0</v>
      </c>
      <c r="P39" s="74">
        <f t="shared" si="0"/>
        <v>0</v>
      </c>
      <c r="Q39" s="74">
        <f t="shared" si="0"/>
        <v>0</v>
      </c>
      <c r="R39" s="75">
        <f t="shared" si="0"/>
        <v>0</v>
      </c>
    </row>
    <row r="40" spans="2:18" ht="15" customHeight="1" x14ac:dyDescent="0.2">
      <c r="B40" s="225"/>
      <c r="C40" s="228"/>
      <c r="D40" s="164" t="s">
        <v>56</v>
      </c>
      <c r="E40" s="83">
        <f>+ROUND(('4. Godinje Tarife'!$E$13*'3. Ostali parametri'!$D$22*'3. Ostali parametri'!$F$12*('3. Ostali parametri'!D35)/'3. Ostali parametri'!$D$42),4)</f>
        <v>0</v>
      </c>
      <c r="F40" s="74">
        <f>+ROUND(('4. Godinje Tarife'!$F$13*'3. Ostali parametri'!$D$22*'3. Ostali parametri'!$F$12*('3. Ostali parametri'!E35)/'3. Ostali parametri'!$E$42),4)</f>
        <v>0</v>
      </c>
      <c r="G40" s="74">
        <f>+ROUND(('4. Godinje Tarife'!$G$13*'3. Ostali parametri'!$D$22*'3. Ostali parametri'!$F$12*('3. Ostali parametri'!F35)/'3. Ostali parametri'!$F$42),4)</f>
        <v>0</v>
      </c>
      <c r="H40" s="74">
        <f>+ROUND(('4. Godinje Tarife'!$H$13*'3. Ostali parametri'!$D$22*'3. Ostali parametri'!$F$12*('3. Ostali parametri'!G35)/'3. Ostali parametri'!$G$42),4)</f>
        <v>0</v>
      </c>
      <c r="I40" s="75">
        <f>+ROUND(('4. Godinje Tarife'!$I$13*'3. Ostali parametri'!$D$22*'3. Ostali parametri'!$F$12*('3. Ostali parametri'!H35)/'3. Ostali parametri'!$H$42),4)</f>
        <v>0</v>
      </c>
      <c r="K40" s="225"/>
      <c r="L40" s="228"/>
      <c r="M40" s="164" t="s">
        <v>56</v>
      </c>
      <c r="N40" s="72">
        <f t="shared" si="1"/>
        <v>0</v>
      </c>
      <c r="O40" s="74">
        <f t="shared" si="0"/>
        <v>0</v>
      </c>
      <c r="P40" s="74">
        <f t="shared" si="0"/>
        <v>0</v>
      </c>
      <c r="Q40" s="74">
        <f t="shared" si="0"/>
        <v>0</v>
      </c>
      <c r="R40" s="75">
        <f t="shared" si="0"/>
        <v>0</v>
      </c>
    </row>
    <row r="41" spans="2:18" ht="15" customHeight="1" x14ac:dyDescent="0.2">
      <c r="B41" s="225"/>
      <c r="C41" s="228"/>
      <c r="D41" s="164" t="s">
        <v>57</v>
      </c>
      <c r="E41" s="83">
        <f>+ROUND(('4. Godinje Tarife'!$E$13*'3. Ostali parametri'!$D$22*'3. Ostali parametri'!$G$12*('3. Ostali parametri'!D36)/'3. Ostali parametri'!$D$42),4)</f>
        <v>0</v>
      </c>
      <c r="F41" s="83">
        <f>+ROUND(('4. Godinje Tarife'!$F$13*'3. Ostali parametri'!$D$22*'3. Ostali parametri'!$G$12*('3. Ostali parametri'!E36)/'3. Ostali parametri'!$E$42),4)</f>
        <v>0</v>
      </c>
      <c r="G41" s="83">
        <f>+ROUND(('4. Godinje Tarife'!$G$13*'3. Ostali parametri'!$D$22*'3. Ostali parametri'!$G$12*('3. Ostali parametri'!F36)/'3. Ostali parametri'!$F$42),4)</f>
        <v>0</v>
      </c>
      <c r="H41" s="74">
        <f>+ROUND(('4. Godinje Tarife'!$H$13*'3. Ostali parametri'!$D$22*'3. Ostali parametri'!$G$12*('3. Ostali parametri'!G36)/'3. Ostali parametri'!$G$42),4)</f>
        <v>0</v>
      </c>
      <c r="I41" s="75">
        <f>+ROUND(('4. Godinje Tarife'!$I$13*'3. Ostali parametri'!$D$22*'3. Ostali parametri'!$G$12*('3. Ostali parametri'!H36)/'3. Ostali parametri'!$H$42),4)</f>
        <v>0</v>
      </c>
      <c r="K41" s="225"/>
      <c r="L41" s="228"/>
      <c r="M41" s="164" t="s">
        <v>57</v>
      </c>
      <c r="N41" s="72">
        <f t="shared" si="1"/>
        <v>0</v>
      </c>
      <c r="O41" s="83">
        <f t="shared" si="0"/>
        <v>0</v>
      </c>
      <c r="P41" s="83">
        <f t="shared" si="0"/>
        <v>0</v>
      </c>
      <c r="Q41" s="74">
        <f t="shared" si="0"/>
        <v>0</v>
      </c>
      <c r="R41" s="75">
        <f t="shared" si="0"/>
        <v>0</v>
      </c>
    </row>
    <row r="42" spans="2:18" ht="15" customHeight="1" x14ac:dyDescent="0.2">
      <c r="B42" s="225"/>
      <c r="C42" s="228"/>
      <c r="D42" s="164" t="s">
        <v>206</v>
      </c>
      <c r="E42" s="83">
        <f>+ROUND(('4. Godinje Tarife'!$E$13*'3. Ostali parametri'!$D$22*'3. Ostali parametri'!$H$12*('3. Ostali parametri'!D37)/'3. Ostali parametri'!$D$42),4)</f>
        <v>0</v>
      </c>
      <c r="F42" s="83">
        <f>+ROUND(('4. Godinje Tarife'!$F$13*'3. Ostali parametri'!$D$22*'3. Ostali parametri'!$H$12*('3. Ostali parametri'!E37)/'3. Ostali parametri'!$E$42),4)</f>
        <v>0</v>
      </c>
      <c r="G42" s="83">
        <f>+ROUND(('4. Godinje Tarife'!$G$13*'3. Ostali parametri'!$D$22*'3. Ostali parametri'!$H$12*('3. Ostali parametri'!F37)/'3. Ostali parametri'!$F$42),4)</f>
        <v>0</v>
      </c>
      <c r="H42" s="74">
        <f>+ROUND(('4. Godinje Tarife'!$H$13*'3. Ostali parametri'!$D$22*'3. Ostali parametri'!$H$12*('3. Ostali parametri'!G37)/'3. Ostali parametri'!$G$42),4)</f>
        <v>0</v>
      </c>
      <c r="I42" s="75">
        <f>+ROUND(('4. Godinje Tarife'!$I$13*'3. Ostali parametri'!$D$22*'3. Ostali parametri'!$H$12*('3. Ostali parametri'!H37)/'3. Ostali parametri'!$H$42),4)</f>
        <v>0</v>
      </c>
      <c r="K42" s="225"/>
      <c r="L42" s="228"/>
      <c r="M42" s="164" t="s">
        <v>206</v>
      </c>
      <c r="N42" s="72">
        <f t="shared" si="1"/>
        <v>0</v>
      </c>
      <c r="O42" s="83">
        <f t="shared" si="0"/>
        <v>0</v>
      </c>
      <c r="P42" s="83">
        <f t="shared" si="0"/>
        <v>0</v>
      </c>
      <c r="Q42" s="74">
        <f t="shared" si="0"/>
        <v>0</v>
      </c>
      <c r="R42" s="75">
        <f t="shared" si="0"/>
        <v>0</v>
      </c>
    </row>
    <row r="43" spans="2:18" ht="15" customHeight="1" x14ac:dyDescent="0.2">
      <c r="B43" s="225"/>
      <c r="C43" s="228"/>
      <c r="D43" s="164" t="s">
        <v>59</v>
      </c>
      <c r="E43" s="83">
        <f>+ROUND(('4. Godinje Tarife'!$E$13*'3. Ostali parametri'!$D$22*'3. Ostali parametri'!$I$12*('3. Ostali parametri'!D38)/'3. Ostali parametri'!$D$42),4)</f>
        <v>0</v>
      </c>
      <c r="F43" s="83">
        <f>+ROUND(('4. Godinje Tarife'!$F$13*'3. Ostali parametri'!$D$22*'3. Ostali parametri'!$I$12*('3. Ostali parametri'!E38)/'3. Ostali parametri'!$E$42),4)</f>
        <v>0</v>
      </c>
      <c r="G43" s="83">
        <f>+ROUND(('4. Godinje Tarife'!$G$13*'3. Ostali parametri'!$D$22*'3. Ostali parametri'!$I$12*('3. Ostali parametri'!F38)/'3. Ostali parametri'!$F$42),4)</f>
        <v>0</v>
      </c>
      <c r="H43" s="72">
        <f>+ROUND(('4. Godinje Tarife'!$H$13*'3. Ostali parametri'!$D$22*'3. Ostali parametri'!$I$12*('3. Ostali parametri'!G38)/'3. Ostali parametri'!$G$42),4)</f>
        <v>0</v>
      </c>
      <c r="I43" s="73">
        <f>+ROUND(('4. Godinje Tarife'!$I$13*'3. Ostali parametri'!$D$22*'3. Ostali parametri'!$I$12*('3. Ostali parametri'!H38)/'3. Ostali parametri'!$H$42),4)</f>
        <v>0</v>
      </c>
      <c r="K43" s="225"/>
      <c r="L43" s="228"/>
      <c r="M43" s="164" t="s">
        <v>59</v>
      </c>
      <c r="N43" s="72">
        <f t="shared" si="1"/>
        <v>0</v>
      </c>
      <c r="O43" s="83">
        <f t="shared" si="0"/>
        <v>0</v>
      </c>
      <c r="P43" s="83">
        <f t="shared" si="0"/>
        <v>0</v>
      </c>
      <c r="Q43" s="72">
        <f t="shared" si="0"/>
        <v>0</v>
      </c>
      <c r="R43" s="73">
        <f t="shared" si="0"/>
        <v>0</v>
      </c>
    </row>
    <row r="44" spans="2:18" ht="15" customHeight="1" x14ac:dyDescent="0.2">
      <c r="B44" s="225"/>
      <c r="C44" s="228"/>
      <c r="D44" s="164" t="s">
        <v>60</v>
      </c>
      <c r="E44" s="83">
        <f>+ROUND(('4. Godinje Tarife'!$E$13*'3. Ostali parametri'!$D$22*'3. Ostali parametri'!$J$12*('3. Ostali parametri'!D39)/'3. Ostali parametri'!$D$42),4)</f>
        <v>0</v>
      </c>
      <c r="F44" s="83">
        <f>+ROUND(('4. Godinje Tarife'!$F$13*'3. Ostali parametri'!$D$22*'3. Ostali parametri'!$J$12*('3. Ostali parametri'!E39)/'3. Ostali parametri'!$E$42),4)</f>
        <v>0</v>
      </c>
      <c r="G44" s="83">
        <f>+ROUND(('4. Godinje Tarife'!$G$13*'3. Ostali parametri'!$D$22*'3. Ostali parametri'!$J$12*('3. Ostali parametri'!F39)/'3. Ostali parametri'!$F$42),4)</f>
        <v>0</v>
      </c>
      <c r="H44" s="72">
        <f>+ROUND(('4. Godinje Tarife'!$H$13*'3. Ostali parametri'!$D$22*'3. Ostali parametri'!$J$12*('3. Ostali parametri'!G39)/'3. Ostali parametri'!$G$42),4)</f>
        <v>0</v>
      </c>
      <c r="I44" s="73">
        <f>+ROUND(('4. Godinje Tarife'!$I$13*'3. Ostali parametri'!$D$22*'3. Ostali parametri'!$J$12*('3. Ostali parametri'!H39)/'3. Ostali parametri'!$H$42),4)</f>
        <v>0</v>
      </c>
      <c r="K44" s="225"/>
      <c r="L44" s="228"/>
      <c r="M44" s="164" t="s">
        <v>60</v>
      </c>
      <c r="N44" s="72">
        <f t="shared" si="1"/>
        <v>0</v>
      </c>
      <c r="O44" s="83">
        <f t="shared" si="0"/>
        <v>0</v>
      </c>
      <c r="P44" s="83">
        <f t="shared" si="0"/>
        <v>0</v>
      </c>
      <c r="Q44" s="72">
        <f t="shared" si="0"/>
        <v>0</v>
      </c>
      <c r="R44" s="73">
        <f t="shared" si="0"/>
        <v>0</v>
      </c>
    </row>
    <row r="45" spans="2:18" ht="15" customHeight="1" x14ac:dyDescent="0.2">
      <c r="B45" s="225"/>
      <c r="C45" s="228"/>
      <c r="D45" s="164" t="s">
        <v>61</v>
      </c>
      <c r="E45" s="83">
        <f>+ROUND(('4. Godinje Tarife'!$E$13*'3. Ostali parametri'!$D$22*'3. Ostali parametri'!$K$12*('3. Ostali parametri'!D40)/'3. Ostali parametri'!$D$42),4)</f>
        <v>0</v>
      </c>
      <c r="F45" s="83">
        <f>+ROUND(('4. Godinje Tarife'!$F$13*'3. Ostali parametri'!$D$22*'3. Ostali parametri'!$K$12*('3. Ostali parametri'!E40)/'3. Ostali parametri'!$E$42),4)</f>
        <v>0</v>
      </c>
      <c r="G45" s="83">
        <f>+ROUND(('4. Godinje Tarife'!$G$13*'3. Ostali parametri'!$D$22*'3. Ostali parametri'!$K$12*('3. Ostali parametri'!F40)/'3. Ostali parametri'!$F$42),4)</f>
        <v>0</v>
      </c>
      <c r="H45" s="72">
        <f>+ROUND(('4. Godinje Tarife'!$H$13*'3. Ostali parametri'!$D$22*'3. Ostali parametri'!$K$12*('3. Ostali parametri'!G40)/'3. Ostali parametri'!$G$42),4)</f>
        <v>0</v>
      </c>
      <c r="I45" s="73">
        <f>+ROUND(('4. Godinje Tarife'!$I$13*'3. Ostali parametri'!$D$22*'3. Ostali parametri'!$K$12*('3. Ostali parametri'!H40)/'3. Ostali parametri'!$H$42),4)</f>
        <v>0</v>
      </c>
      <c r="K45" s="225"/>
      <c r="L45" s="228"/>
      <c r="M45" s="164" t="s">
        <v>61</v>
      </c>
      <c r="N45" s="72">
        <f t="shared" si="1"/>
        <v>0</v>
      </c>
      <c r="O45" s="83">
        <f t="shared" si="0"/>
        <v>0</v>
      </c>
      <c r="P45" s="83">
        <f t="shared" si="0"/>
        <v>0</v>
      </c>
      <c r="Q45" s="72">
        <f t="shared" si="0"/>
        <v>0</v>
      </c>
      <c r="R45" s="73">
        <f t="shared" si="0"/>
        <v>0</v>
      </c>
    </row>
    <row r="46" spans="2:18" ht="15" customHeight="1" x14ac:dyDescent="0.2">
      <c r="B46" s="233"/>
      <c r="C46" s="232"/>
      <c r="D46" s="165" t="s">
        <v>62</v>
      </c>
      <c r="E46" s="78">
        <f>+ROUND(('4. Godinje Tarife'!$E$13*'3. Ostali parametri'!$D$22*'3. Ostali parametri'!$L$12*('3. Ostali parametri'!D41)/'3. Ostali parametri'!$D$42),4)</f>
        <v>0</v>
      </c>
      <c r="F46" s="78">
        <f>+ROUND(('4. Godinje Tarife'!$F$13*'3. Ostali parametri'!$D$22*'3. Ostali parametri'!$L$12*('3. Ostali parametri'!E41)/'3. Ostali parametri'!$E$42),4)</f>
        <v>0</v>
      </c>
      <c r="G46" s="78">
        <f>+ROUND(('4. Godinje Tarife'!$G$13*'3. Ostali parametri'!$D$22*'3. Ostali parametri'!$L$12*('3. Ostali parametri'!F41)/'3. Ostali parametri'!$F$42),4)</f>
        <v>0</v>
      </c>
      <c r="H46" s="78">
        <f>+ROUND(('4. Godinje Tarife'!$H$13*'3. Ostali parametri'!$D$22*'3. Ostali parametri'!$L$12*('3. Ostali parametri'!G41)/'3. Ostali parametri'!$G$42),4)</f>
        <v>0</v>
      </c>
      <c r="I46" s="79">
        <f>+ROUND(('4. Godinje Tarife'!$I$13*'3. Ostali parametri'!$D$22*'3. Ostali parametri'!$L$12*('3. Ostali parametri'!H41)/'3. Ostali parametri'!$H$42),4)</f>
        <v>0</v>
      </c>
      <c r="K46" s="233"/>
      <c r="L46" s="232"/>
      <c r="M46" s="165" t="s">
        <v>62</v>
      </c>
      <c r="N46" s="85">
        <f t="shared" si="1"/>
        <v>0</v>
      </c>
      <c r="O46" s="78">
        <f t="shared" si="0"/>
        <v>0</v>
      </c>
      <c r="P46" s="78">
        <f t="shared" si="0"/>
        <v>0</v>
      </c>
      <c r="Q46" s="78">
        <f t="shared" si="0"/>
        <v>0</v>
      </c>
      <c r="R46" s="79">
        <f t="shared" si="0"/>
        <v>0</v>
      </c>
    </row>
    <row r="47" spans="2:18" ht="15" customHeight="1" x14ac:dyDescent="0.2">
      <c r="B47" s="224" t="s">
        <v>13</v>
      </c>
      <c r="C47" s="227" t="s">
        <v>169</v>
      </c>
      <c r="D47" s="163" t="s">
        <v>63</v>
      </c>
      <c r="E47" s="70">
        <f>+ROUND(('4. Godinje Tarife'!$E$14*'3. Ostali parametri'!$D$22*'3. Ostali parametri'!$M$12*('3. Ostali parametri'!D30)/'3. Ostali parametri'!$D$42),4)</f>
        <v>0</v>
      </c>
      <c r="F47" s="70">
        <f>+ROUND(('4. Godinje Tarife'!$F$14*'3. Ostali parametri'!$D$22*'3. Ostali parametri'!$M$12*('3. Ostali parametri'!E30)/'3. Ostali parametri'!$E$42),4)</f>
        <v>0</v>
      </c>
      <c r="G47" s="70">
        <f>+ROUND(('4. Godinje Tarife'!$G$14*'3. Ostali parametri'!$D$22*'3. Ostali parametri'!$M$12*('3. Ostali parametri'!F30)/'3. Ostali parametri'!$F$42),4)</f>
        <v>0</v>
      </c>
      <c r="H47" s="70">
        <f>+ROUND(('4. Godinje Tarife'!$H$14*'3. Ostali parametri'!$D$22*'3. Ostali parametri'!$M$12*('3. Ostali parametri'!G30)/'3. Ostali parametri'!$G$42),4)</f>
        <v>0</v>
      </c>
      <c r="I47" s="71">
        <f>+ROUND(('4. Godinje Tarife'!$I$14*'3. Ostali parametri'!$D$22*'3. Ostali parametri'!$M$12*('3. Ostali parametri'!H30)/'3. Ostali parametri'!$H$42),4)</f>
        <v>0</v>
      </c>
      <c r="K47" s="224" t="s">
        <v>13</v>
      </c>
      <c r="L47" s="227" t="s">
        <v>175</v>
      </c>
      <c r="M47" s="163" t="s">
        <v>63</v>
      </c>
      <c r="N47" s="70">
        <f t="shared" si="1"/>
        <v>0</v>
      </c>
      <c r="O47" s="70">
        <f t="shared" si="0"/>
        <v>0</v>
      </c>
      <c r="P47" s="70">
        <f t="shared" si="0"/>
        <v>0</v>
      </c>
      <c r="Q47" s="70">
        <f t="shared" si="0"/>
        <v>0</v>
      </c>
      <c r="R47" s="71">
        <f t="shared" si="0"/>
        <v>0</v>
      </c>
    </row>
    <row r="48" spans="2:18" ht="15" customHeight="1" x14ac:dyDescent="0.2">
      <c r="B48" s="225"/>
      <c r="C48" s="228"/>
      <c r="D48" s="164" t="s">
        <v>64</v>
      </c>
      <c r="E48" s="72">
        <f>+ROUND(('4. Godinje Tarife'!$E$14*'3. Ostali parametri'!$D$22*'3. Ostali parametri'!$N$12*('3. Ostali parametri'!D31)/'3. Ostali parametri'!$D$42),4)</f>
        <v>0</v>
      </c>
      <c r="F48" s="72">
        <f>+ROUND(('4. Godinje Tarife'!$F$14*'3. Ostali parametri'!$D$22*'3. Ostali parametri'!$N$12*('3. Ostali parametri'!E31)/'3. Ostali parametri'!$E$42),4)</f>
        <v>0</v>
      </c>
      <c r="G48" s="72">
        <f>+ROUND(('4. Godinje Tarife'!$G$14*'3. Ostali parametri'!$D$22*'3. Ostali parametri'!$N$12*('3. Ostali parametri'!F31)/'3. Ostali parametri'!$F$42),4)</f>
        <v>0</v>
      </c>
      <c r="H48" s="72">
        <f>+ROUND(('4. Godinje Tarife'!$H$14*'3. Ostali parametri'!$D$22*'3. Ostali parametri'!$N$12*('3. Ostali parametri'!G31)/'3. Ostali parametri'!$G$42),4)</f>
        <v>0</v>
      </c>
      <c r="I48" s="73">
        <f>+ROUND(('4. Godinje Tarife'!$I$14*'3. Ostali parametri'!$D$22*'3. Ostali parametri'!$N$12*('3. Ostali parametri'!H31)/'3. Ostali parametri'!$H$42),4)</f>
        <v>0</v>
      </c>
      <c r="K48" s="225"/>
      <c r="L48" s="228"/>
      <c r="M48" s="164" t="s">
        <v>64</v>
      </c>
      <c r="N48" s="72">
        <f t="shared" si="1"/>
        <v>0</v>
      </c>
      <c r="O48" s="72">
        <f t="shared" si="0"/>
        <v>0</v>
      </c>
      <c r="P48" s="72">
        <f t="shared" si="0"/>
        <v>0</v>
      </c>
      <c r="Q48" s="72">
        <f t="shared" si="0"/>
        <v>0</v>
      </c>
      <c r="R48" s="73">
        <f t="shared" si="0"/>
        <v>0</v>
      </c>
    </row>
    <row r="49" spans="2:18" ht="15" customHeight="1" x14ac:dyDescent="0.2">
      <c r="B49" s="225"/>
      <c r="C49" s="228"/>
      <c r="D49" s="164" t="s">
        <v>65</v>
      </c>
      <c r="E49" s="72">
        <f>+ROUND(('4. Godinje Tarife'!$E$14*'3. Ostali parametri'!$D$22*'3. Ostali parametri'!$O$12*('3. Ostali parametri'!D32)/'3. Ostali parametri'!$D$42),4)</f>
        <v>0</v>
      </c>
      <c r="F49" s="72">
        <f>+ROUND(('4. Godinje Tarife'!$F$14*'3. Ostali parametri'!$D$22*'3. Ostali parametri'!$O$12*('3. Ostali parametri'!E32)/'3. Ostali parametri'!$E$42),4)</f>
        <v>0</v>
      </c>
      <c r="G49" s="72">
        <f>+ROUND(('4. Godinje Tarife'!$G$14*'3. Ostali parametri'!$D$22*'3. Ostali parametri'!$O$12*('3. Ostali parametri'!F32)/'3. Ostali parametri'!$F$42),4)</f>
        <v>0</v>
      </c>
      <c r="H49" s="72">
        <f>+ROUND(('4. Godinje Tarife'!$H$14*'3. Ostali parametri'!$D$22*'3. Ostali parametri'!$O$12*('3. Ostali parametri'!G32)/'3. Ostali parametri'!$G$42),4)</f>
        <v>0</v>
      </c>
      <c r="I49" s="73">
        <f>+ROUND(('4. Godinje Tarife'!$I$14*'3. Ostali parametri'!$D$22*'3. Ostali parametri'!$O$12*('3. Ostali parametri'!H32)/'3. Ostali parametri'!$H$42),4)</f>
        <v>0</v>
      </c>
      <c r="K49" s="225"/>
      <c r="L49" s="228"/>
      <c r="M49" s="164" t="s">
        <v>65</v>
      </c>
      <c r="N49" s="72">
        <f t="shared" si="1"/>
        <v>0</v>
      </c>
      <c r="O49" s="72">
        <f t="shared" si="0"/>
        <v>0</v>
      </c>
      <c r="P49" s="72">
        <f t="shared" si="0"/>
        <v>0</v>
      </c>
      <c r="Q49" s="72">
        <f t="shared" si="0"/>
        <v>0</v>
      </c>
      <c r="R49" s="73">
        <f t="shared" si="0"/>
        <v>0</v>
      </c>
    </row>
    <row r="50" spans="2:18" ht="15" customHeight="1" x14ac:dyDescent="0.2">
      <c r="B50" s="225"/>
      <c r="C50" s="228"/>
      <c r="D50" s="164" t="s">
        <v>54</v>
      </c>
      <c r="E50" s="72">
        <f>+ROUND(('4. Godinje Tarife'!$E$14*'3. Ostali parametri'!$D$22*'3. Ostali parametri'!$D$12*('3. Ostali parametri'!D33)/'3. Ostali parametri'!$D$42),4)</f>
        <v>0</v>
      </c>
      <c r="F50" s="72">
        <f>+ROUND(('4. Godinje Tarife'!$F$14*'3. Ostali parametri'!$D$22*'3. Ostali parametri'!$D$12*('3. Ostali parametri'!E33)/'3. Ostali parametri'!$E$42),4)</f>
        <v>0</v>
      </c>
      <c r="G50" s="72">
        <f>+ROUND(('4. Godinje Tarife'!$G$14*'3. Ostali parametri'!$D$22*'3. Ostali parametri'!$D$12*('3. Ostali parametri'!F33)/'3. Ostali parametri'!$F$42),4)</f>
        <v>0</v>
      </c>
      <c r="H50" s="72">
        <f>+ROUND(('4. Godinje Tarife'!$H$14*'3. Ostali parametri'!$D$22*'3. Ostali parametri'!$D$12*('3. Ostali parametri'!G33)/'3. Ostali parametri'!$G$42),4)</f>
        <v>0</v>
      </c>
      <c r="I50" s="75">
        <f>+ROUND(('4. Godinje Tarife'!$I$14*'3. Ostali parametri'!$D$22*'3. Ostali parametri'!$D$12*('3. Ostali parametri'!H33)/'3. Ostali parametri'!$H$42),4)</f>
        <v>0</v>
      </c>
      <c r="K50" s="225"/>
      <c r="L50" s="228"/>
      <c r="M50" s="164" t="s">
        <v>54</v>
      </c>
      <c r="N50" s="72">
        <f t="shared" si="1"/>
        <v>0</v>
      </c>
      <c r="O50" s="72">
        <f t="shared" si="0"/>
        <v>0</v>
      </c>
      <c r="P50" s="72">
        <f t="shared" si="0"/>
        <v>0</v>
      </c>
      <c r="Q50" s="72">
        <f t="shared" si="0"/>
        <v>0</v>
      </c>
      <c r="R50" s="75">
        <f t="shared" si="0"/>
        <v>0</v>
      </c>
    </row>
    <row r="51" spans="2:18" ht="15" customHeight="1" x14ac:dyDescent="0.2">
      <c r="B51" s="225"/>
      <c r="C51" s="228"/>
      <c r="D51" s="164" t="s">
        <v>55</v>
      </c>
      <c r="E51" s="72">
        <f>+ROUND(('4. Godinje Tarife'!$E$14*'3. Ostali parametri'!$D$22*'3. Ostali parametri'!E$12*('3. Ostali parametri'!D34)/'3. Ostali parametri'!$D$42),4)</f>
        <v>0</v>
      </c>
      <c r="F51" s="72">
        <f>+ROUND(('4. Godinje Tarife'!$F$14*'3. Ostali parametri'!$D$22*'3. Ostali parametri'!$E$12*('3. Ostali parametri'!E34)/'3. Ostali parametri'!$E$42),4)</f>
        <v>0</v>
      </c>
      <c r="G51" s="72">
        <f>+ROUND(('4. Godinje Tarife'!$G$14*'3. Ostali parametri'!$D$22*'3. Ostali parametri'!$E$12*('3. Ostali parametri'!F34)/'3. Ostali parametri'!$F$42),4)</f>
        <v>0</v>
      </c>
      <c r="H51" s="72">
        <f>+ROUND(('4. Godinje Tarife'!$H$14*'3. Ostali parametri'!$D$22*'3. Ostali parametri'!$E$12*('3. Ostali parametri'!G34)/'3. Ostali parametri'!$G$42),4)</f>
        <v>0</v>
      </c>
      <c r="I51" s="75">
        <f>+ROUND(('4. Godinje Tarife'!$I$14*'3. Ostali parametri'!$D$22*'3. Ostali parametri'!$E$12*('3. Ostali parametri'!H34)/'3. Ostali parametri'!$H$42),4)</f>
        <v>0</v>
      </c>
      <c r="K51" s="225"/>
      <c r="L51" s="228"/>
      <c r="M51" s="164" t="s">
        <v>55</v>
      </c>
      <c r="N51" s="72">
        <f t="shared" si="1"/>
        <v>0</v>
      </c>
      <c r="O51" s="72">
        <f t="shared" si="0"/>
        <v>0</v>
      </c>
      <c r="P51" s="72">
        <f t="shared" si="0"/>
        <v>0</v>
      </c>
      <c r="Q51" s="72">
        <f t="shared" si="0"/>
        <v>0</v>
      </c>
      <c r="R51" s="75">
        <f t="shared" si="0"/>
        <v>0</v>
      </c>
    </row>
    <row r="52" spans="2:18" ht="15" customHeight="1" x14ac:dyDescent="0.2">
      <c r="B52" s="225"/>
      <c r="C52" s="228"/>
      <c r="D52" s="164" t="s">
        <v>56</v>
      </c>
      <c r="E52" s="72">
        <f>+ROUND(('4. Godinje Tarife'!$E$14*'3. Ostali parametri'!$D$22*'3. Ostali parametri'!$F$12*('3. Ostali parametri'!D35)/'3. Ostali parametri'!$D$42),4)</f>
        <v>0</v>
      </c>
      <c r="F52" s="72">
        <f>+ROUND(('4. Godinje Tarife'!$F$14*'3. Ostali parametri'!$D$22*'3. Ostali parametri'!$F$12*('3. Ostali parametri'!E35)/'3. Ostali parametri'!$E$42),4)</f>
        <v>0</v>
      </c>
      <c r="G52" s="72">
        <f>+ROUND(('4. Godinje Tarife'!$G$14*'3. Ostali parametri'!$D$22*'3. Ostali parametri'!$F$12*('3. Ostali parametri'!F35)/'3. Ostali parametri'!$F$42),4)</f>
        <v>0</v>
      </c>
      <c r="H52" s="72">
        <f>+ROUND(('4. Godinje Tarife'!$H$14*'3. Ostali parametri'!$D$22*'3. Ostali parametri'!$F$12*('3. Ostali parametri'!G35)/'3. Ostali parametri'!$G$42),4)</f>
        <v>0</v>
      </c>
      <c r="I52" s="75">
        <f>+ROUND(('4. Godinje Tarife'!$I$14*'3. Ostali parametri'!$D$22*'3. Ostali parametri'!$F$12*('3. Ostali parametri'!H35)/'3. Ostali parametri'!$H$42),4)</f>
        <v>0</v>
      </c>
      <c r="K52" s="225"/>
      <c r="L52" s="228"/>
      <c r="M52" s="164" t="s">
        <v>56</v>
      </c>
      <c r="N52" s="72">
        <f t="shared" si="1"/>
        <v>0</v>
      </c>
      <c r="O52" s="72">
        <f t="shared" si="0"/>
        <v>0</v>
      </c>
      <c r="P52" s="72">
        <f t="shared" si="0"/>
        <v>0</v>
      </c>
      <c r="Q52" s="72">
        <f t="shared" si="0"/>
        <v>0</v>
      </c>
      <c r="R52" s="75">
        <f t="shared" si="0"/>
        <v>0</v>
      </c>
    </row>
    <row r="53" spans="2:18" ht="15" customHeight="1" x14ac:dyDescent="0.2">
      <c r="B53" s="225"/>
      <c r="C53" s="228"/>
      <c r="D53" s="164" t="s">
        <v>57</v>
      </c>
      <c r="E53" s="72">
        <f>+ROUND(('4. Godinje Tarife'!$E$14*'3. Ostali parametri'!$D$22*'3. Ostali parametri'!$G$12*('3. Ostali parametri'!D36)/'3. Ostali parametri'!$D$42),4)</f>
        <v>0</v>
      </c>
      <c r="F53" s="72">
        <f>+ROUND(('4. Godinje Tarife'!$F$14*'3. Ostali parametri'!$D$22*'3. Ostali parametri'!$G$12*('3. Ostali parametri'!E36)/'3. Ostali parametri'!$E$42),4)</f>
        <v>0</v>
      </c>
      <c r="G53" s="72">
        <f>+ROUND(('4. Godinje Tarife'!$G$14*'3. Ostali parametri'!$D$22*'3. Ostali parametri'!$G$12*('3. Ostali parametri'!F36)/'3. Ostali parametri'!$F$42),4)</f>
        <v>0</v>
      </c>
      <c r="H53" s="72">
        <f>+ROUND(('4. Godinje Tarife'!$H$14*'3. Ostali parametri'!$D$22*'3. Ostali parametri'!$G$12*('3. Ostali parametri'!G36)/'3. Ostali parametri'!$G$42),4)</f>
        <v>0</v>
      </c>
      <c r="I53" s="75">
        <f>+ROUND(('4. Godinje Tarife'!$I$14*'3. Ostali parametri'!$D$22*'3. Ostali parametri'!$G$12*('3. Ostali parametri'!H36)/'3. Ostali parametri'!$H$42),4)</f>
        <v>0</v>
      </c>
      <c r="K53" s="225"/>
      <c r="L53" s="228"/>
      <c r="M53" s="164" t="s">
        <v>57</v>
      </c>
      <c r="N53" s="72">
        <f t="shared" si="1"/>
        <v>0</v>
      </c>
      <c r="O53" s="72">
        <f t="shared" si="0"/>
        <v>0</v>
      </c>
      <c r="P53" s="72">
        <f t="shared" si="0"/>
        <v>0</v>
      </c>
      <c r="Q53" s="72">
        <f t="shared" si="0"/>
        <v>0</v>
      </c>
      <c r="R53" s="75">
        <f t="shared" si="0"/>
        <v>0</v>
      </c>
    </row>
    <row r="54" spans="2:18" ht="15" customHeight="1" x14ac:dyDescent="0.2">
      <c r="B54" s="225"/>
      <c r="C54" s="228"/>
      <c r="D54" s="164" t="s">
        <v>206</v>
      </c>
      <c r="E54" s="72">
        <f>+ROUND(('4. Godinje Tarife'!$E$14*'3. Ostali parametri'!$D$22*'3. Ostali parametri'!$H$12*('3. Ostali parametri'!D37)/'3. Ostali parametri'!$D$42),4)</f>
        <v>0</v>
      </c>
      <c r="F54" s="72">
        <f>+ROUND(('4. Godinje Tarife'!$F$14*'3. Ostali parametri'!$D$22*'3. Ostali parametri'!$H$12*('3. Ostali parametri'!E37)/'3. Ostali parametri'!$E$42),4)</f>
        <v>0</v>
      </c>
      <c r="G54" s="72">
        <f>+ROUND(('4. Godinje Tarife'!$G$14*'3. Ostali parametri'!$D$22*'3. Ostali parametri'!$H$12*('3. Ostali parametri'!F37)/'3. Ostali parametri'!$F$42),4)</f>
        <v>0</v>
      </c>
      <c r="H54" s="72">
        <f>+ROUND(('4. Godinje Tarife'!$H$14*'3. Ostali parametri'!$D$22*'3. Ostali parametri'!$H$12*('3. Ostali parametri'!G37)/'3. Ostali parametri'!$G$42),4)</f>
        <v>0</v>
      </c>
      <c r="I54" s="75">
        <f>+ROUND(('4. Godinje Tarife'!$I$14*'3. Ostali parametri'!$D$22*'3. Ostali parametri'!$H$12*('3. Ostali parametri'!H37)/'3. Ostali parametri'!$H$42),4)</f>
        <v>0</v>
      </c>
      <c r="K54" s="225"/>
      <c r="L54" s="228"/>
      <c r="M54" s="164" t="s">
        <v>206</v>
      </c>
      <c r="N54" s="72">
        <f t="shared" si="1"/>
        <v>0</v>
      </c>
      <c r="O54" s="72">
        <f t="shared" si="0"/>
        <v>0</v>
      </c>
      <c r="P54" s="72">
        <f t="shared" si="0"/>
        <v>0</v>
      </c>
      <c r="Q54" s="72">
        <f t="shared" si="0"/>
        <v>0</v>
      </c>
      <c r="R54" s="75">
        <f t="shared" si="0"/>
        <v>0</v>
      </c>
    </row>
    <row r="55" spans="2:18" ht="15" customHeight="1" x14ac:dyDescent="0.2">
      <c r="B55" s="225"/>
      <c r="C55" s="228"/>
      <c r="D55" s="164" t="s">
        <v>59</v>
      </c>
      <c r="E55" s="72">
        <f>+ROUND(('4. Godinje Tarife'!$E$14*'3. Ostali parametri'!$D$22*'3. Ostali parametri'!$I$12*('3. Ostali parametri'!D38)/'3. Ostali parametri'!$D$42),4)</f>
        <v>0</v>
      </c>
      <c r="F55" s="72">
        <f>+ROUND(('4. Godinje Tarife'!$F$14*'3. Ostali parametri'!$D$22*'3. Ostali parametri'!$I$12*('3. Ostali parametri'!E38)/'3. Ostali parametri'!$E$42),4)</f>
        <v>0</v>
      </c>
      <c r="G55" s="72">
        <f>+ROUND(('4. Godinje Tarife'!$G$14*'3. Ostali parametri'!$D$22*'3. Ostali parametri'!$I$12*('3. Ostali parametri'!F38)/'3. Ostali parametri'!$F$42),4)</f>
        <v>0</v>
      </c>
      <c r="H55" s="72">
        <f>+ROUND(('4. Godinje Tarife'!$H$14*'3. Ostali parametri'!$D$22*'3. Ostali parametri'!$I$12*('3. Ostali parametri'!G38)/'3. Ostali parametri'!$G$42),4)</f>
        <v>0</v>
      </c>
      <c r="I55" s="73">
        <f>+ROUND(('4. Godinje Tarife'!$I$14*'3. Ostali parametri'!$D$22*'3. Ostali parametri'!$I$12*('3. Ostali parametri'!H38)/'3. Ostali parametri'!$H$42),4)</f>
        <v>0</v>
      </c>
      <c r="K55" s="225"/>
      <c r="L55" s="228"/>
      <c r="M55" s="164" t="s">
        <v>59</v>
      </c>
      <c r="N55" s="72">
        <f t="shared" si="1"/>
        <v>0</v>
      </c>
      <c r="O55" s="72">
        <f t="shared" si="0"/>
        <v>0</v>
      </c>
      <c r="P55" s="72">
        <f t="shared" si="0"/>
        <v>0</v>
      </c>
      <c r="Q55" s="72">
        <f t="shared" si="0"/>
        <v>0</v>
      </c>
      <c r="R55" s="73">
        <f t="shared" si="0"/>
        <v>0</v>
      </c>
    </row>
    <row r="56" spans="2:18" ht="15" customHeight="1" x14ac:dyDescent="0.2">
      <c r="B56" s="225"/>
      <c r="C56" s="228"/>
      <c r="D56" s="164" t="s">
        <v>60</v>
      </c>
      <c r="E56" s="72">
        <f>+ROUND(('4. Godinje Tarife'!$E$14*'3. Ostali parametri'!$D$22*'3. Ostali parametri'!$J$12*('3. Ostali parametri'!D39)/'3. Ostali parametri'!$D$42),4)</f>
        <v>0</v>
      </c>
      <c r="F56" s="72">
        <f>+ROUND(('4. Godinje Tarife'!$F$14*'3. Ostali parametri'!$D$22*'3. Ostali parametri'!$J$12*('3. Ostali parametri'!E39)/'3. Ostali parametri'!$E$42),4)</f>
        <v>0</v>
      </c>
      <c r="G56" s="72">
        <f>+ROUND(('4. Godinje Tarife'!$G$14*'3. Ostali parametri'!$D$22*'3. Ostali parametri'!$J$12*('3. Ostali parametri'!F39)/'3. Ostali parametri'!$F$42),4)</f>
        <v>0</v>
      </c>
      <c r="H56" s="72">
        <f>+ROUND(('4. Godinje Tarife'!$H$14*'3. Ostali parametri'!$D$22*'3. Ostali parametri'!$J$12*('3. Ostali parametri'!G39)/'3. Ostali parametri'!$G$42),4)</f>
        <v>0</v>
      </c>
      <c r="I56" s="73">
        <f>+ROUND(('4. Godinje Tarife'!$I$14*'3. Ostali parametri'!$D$22*'3. Ostali parametri'!$J$12*('3. Ostali parametri'!H39)/'3. Ostali parametri'!$H$42),4)</f>
        <v>0</v>
      </c>
      <c r="K56" s="225"/>
      <c r="L56" s="228"/>
      <c r="M56" s="164" t="s">
        <v>60</v>
      </c>
      <c r="N56" s="72">
        <f t="shared" si="1"/>
        <v>0</v>
      </c>
      <c r="O56" s="72">
        <f t="shared" si="0"/>
        <v>0</v>
      </c>
      <c r="P56" s="72">
        <f t="shared" si="0"/>
        <v>0</v>
      </c>
      <c r="Q56" s="72">
        <f t="shared" si="0"/>
        <v>0</v>
      </c>
      <c r="R56" s="73">
        <f t="shared" si="0"/>
        <v>0</v>
      </c>
    </row>
    <row r="57" spans="2:18" ht="15" customHeight="1" x14ac:dyDescent="0.2">
      <c r="B57" s="225"/>
      <c r="C57" s="228"/>
      <c r="D57" s="164" t="s">
        <v>61</v>
      </c>
      <c r="E57" s="72">
        <f>+ROUND(('4. Godinje Tarife'!$E$14*'3. Ostali parametri'!$D$22*'3. Ostali parametri'!$K$12*('3. Ostali parametri'!D40)/'3. Ostali parametri'!$D$42),4)</f>
        <v>0</v>
      </c>
      <c r="F57" s="72">
        <f>+ROUND(('4. Godinje Tarife'!$F$14*'3. Ostali parametri'!$D$22*'3. Ostali parametri'!$K$12*('3. Ostali parametri'!E40)/'3. Ostali parametri'!$E$42),4)</f>
        <v>0</v>
      </c>
      <c r="G57" s="72">
        <f>+ROUND(('4. Godinje Tarife'!$G$14*'3. Ostali parametri'!$D$22*'3. Ostali parametri'!$K$12*('3. Ostali parametri'!F40)/'3. Ostali parametri'!$F$42),4)</f>
        <v>0</v>
      </c>
      <c r="H57" s="72">
        <f>+ROUND(('4. Godinje Tarife'!$H$14*'3. Ostali parametri'!$D$22*'3. Ostali parametri'!$K$12*('3. Ostali parametri'!G40)/'3. Ostali parametri'!$G$42),4)</f>
        <v>0</v>
      </c>
      <c r="I57" s="73">
        <f>+ROUND(('4. Godinje Tarife'!$I$14*'3. Ostali parametri'!$D$22*'3. Ostali parametri'!$K$12*('3. Ostali parametri'!H40)/'3. Ostali parametri'!$H$42),4)</f>
        <v>0</v>
      </c>
      <c r="K57" s="225"/>
      <c r="L57" s="228"/>
      <c r="M57" s="164" t="s">
        <v>61</v>
      </c>
      <c r="N57" s="72">
        <f t="shared" si="1"/>
        <v>0</v>
      </c>
      <c r="O57" s="72">
        <f t="shared" si="0"/>
        <v>0</v>
      </c>
      <c r="P57" s="72">
        <f t="shared" si="0"/>
        <v>0</v>
      </c>
      <c r="Q57" s="72">
        <f t="shared" si="0"/>
        <v>0</v>
      </c>
      <c r="R57" s="73">
        <f t="shared" si="0"/>
        <v>0</v>
      </c>
    </row>
    <row r="58" spans="2:18" ht="15" customHeight="1" x14ac:dyDescent="0.2">
      <c r="B58" s="233"/>
      <c r="C58" s="232"/>
      <c r="D58" s="166" t="s">
        <v>62</v>
      </c>
      <c r="E58" s="85">
        <f>+ROUND(('4. Godinje Tarife'!$E$14*'3. Ostali parametri'!$D$22*'3. Ostali parametri'!$L$12*('3. Ostali parametri'!D41)/'3. Ostali parametri'!$D$42),4)</f>
        <v>0</v>
      </c>
      <c r="F58" s="85">
        <f>+ROUND(('4. Godinje Tarife'!$F$14*'3. Ostali parametri'!$D$22*'3. Ostali parametri'!$L$12*('3. Ostali parametri'!E41)/'3. Ostali parametri'!$E$42),4)</f>
        <v>0</v>
      </c>
      <c r="G58" s="85">
        <f>+ROUND(('4. Godinje Tarife'!$G$14*'3. Ostali parametri'!$D$22*'3. Ostali parametri'!$L$12*('3. Ostali parametri'!F41)/'3. Ostali parametri'!$F$42),4)</f>
        <v>0</v>
      </c>
      <c r="H58" s="85">
        <f>+ROUND(('4. Godinje Tarife'!$H$14*'3. Ostali parametri'!$D$22*'3. Ostali parametri'!$L$12*('3. Ostali parametri'!G41)/'3. Ostali parametri'!$G$42),4)</f>
        <v>0</v>
      </c>
      <c r="I58" s="86">
        <f>+ROUND(('4. Godinje Tarife'!$I$14*'3. Ostali parametri'!$D$22*'3. Ostali parametri'!$L$12*('3. Ostali parametri'!H41)/'3. Ostali parametri'!$H$42),4)</f>
        <v>0</v>
      </c>
      <c r="K58" s="233"/>
      <c r="L58" s="232"/>
      <c r="M58" s="166" t="s">
        <v>62</v>
      </c>
      <c r="N58" s="85">
        <f t="shared" si="1"/>
        <v>0</v>
      </c>
      <c r="O58" s="85">
        <f t="shared" si="0"/>
        <v>0</v>
      </c>
      <c r="P58" s="85">
        <f t="shared" si="0"/>
        <v>0</v>
      </c>
      <c r="Q58" s="85">
        <f t="shared" si="0"/>
        <v>0</v>
      </c>
      <c r="R58" s="86">
        <f t="shared" si="0"/>
        <v>0</v>
      </c>
    </row>
    <row r="59" spans="2:18" ht="15" customHeight="1" x14ac:dyDescent="0.2">
      <c r="B59" s="224" t="s">
        <v>14</v>
      </c>
      <c r="C59" s="227" t="s">
        <v>170</v>
      </c>
      <c r="D59" s="167" t="s">
        <v>63</v>
      </c>
      <c r="E59" s="83">
        <f>+ROUND(('4. Godinje Tarife'!$E$15*'3. Ostali parametri'!$D$22*'3. Ostali parametri'!$M$12*('3. Ostali parametri'!D30)/'3. Ostali parametri'!$D$42),4)</f>
        <v>0</v>
      </c>
      <c r="F59" s="83">
        <f>+ROUND(('4. Godinje Tarife'!$F$15*'3. Ostali parametri'!$D$22*'3. Ostali parametri'!$M$12*('3. Ostali parametri'!E30)/'3. Ostali parametri'!$E$42),4)</f>
        <v>0</v>
      </c>
      <c r="G59" s="83">
        <f>+ROUND(('4. Godinje Tarife'!$G$15*'3. Ostali parametri'!$D$22*'3. Ostali parametri'!$M$12*('3. Ostali parametri'!F30)/'3. Ostali parametri'!$F$42),4)</f>
        <v>0</v>
      </c>
      <c r="H59" s="83">
        <f>+ROUND(('4. Godinje Tarife'!$H$15*'3. Ostali parametri'!$D$22*'3. Ostali parametri'!$M$12*('3. Ostali parametri'!G30)/'3. Ostali parametri'!$G$42),4)</f>
        <v>0</v>
      </c>
      <c r="I59" s="84">
        <f>+ROUND(('4. Godinje Tarife'!$I$15*'3. Ostali parametri'!$D$22*'3. Ostali parametri'!$M$12*('3. Ostali parametri'!H30)/'3. Ostali parametri'!$H$42),4)</f>
        <v>0</v>
      </c>
      <c r="K59" s="224" t="s">
        <v>14</v>
      </c>
      <c r="L59" s="227" t="s">
        <v>176</v>
      </c>
      <c r="M59" s="167" t="s">
        <v>63</v>
      </c>
      <c r="N59" s="83">
        <f t="shared" si="1"/>
        <v>0</v>
      </c>
      <c r="O59" s="83">
        <f t="shared" si="0"/>
        <v>0</v>
      </c>
      <c r="P59" s="83">
        <f t="shared" si="0"/>
        <v>0</v>
      </c>
      <c r="Q59" s="83">
        <f t="shared" si="0"/>
        <v>0</v>
      </c>
      <c r="R59" s="84">
        <f t="shared" si="0"/>
        <v>0</v>
      </c>
    </row>
    <row r="60" spans="2:18" ht="15" customHeight="1" x14ac:dyDescent="0.2">
      <c r="B60" s="225"/>
      <c r="C60" s="228"/>
      <c r="D60" s="164" t="s">
        <v>64</v>
      </c>
      <c r="E60" s="83">
        <f>+ROUND(('4. Godinje Tarife'!$E$15*'3. Ostali parametri'!$D$22*'3. Ostali parametri'!$N$12*('3. Ostali parametri'!D31)/'3. Ostali parametri'!$D$42),4)</f>
        <v>0</v>
      </c>
      <c r="F60" s="83">
        <f>+ROUND(('4. Godinje Tarife'!$F$15*'3. Ostali parametri'!$D$22*'3. Ostali parametri'!$N$12*('3. Ostali parametri'!E31)/'3. Ostali parametri'!$E$42),4)</f>
        <v>0</v>
      </c>
      <c r="G60" s="83">
        <f>+ROUND(('4. Godinje Tarife'!$G$15*'3. Ostali parametri'!$D$22*'3. Ostali parametri'!$N$12*('3. Ostali parametri'!F31)/'3. Ostali parametri'!$F$42),4)</f>
        <v>0</v>
      </c>
      <c r="H60" s="83">
        <f>+ROUND(('4. Godinje Tarife'!$H$15*'3. Ostali parametri'!$D$22*'3. Ostali parametri'!$N$12*('3. Ostali parametri'!G31)/'3. Ostali parametri'!$G$42),4)</f>
        <v>0</v>
      </c>
      <c r="I60" s="73">
        <f>+ROUND(('4. Godinje Tarife'!$I$15*'3. Ostali parametri'!$D$22*'3. Ostali parametri'!$N$12*('3. Ostali parametri'!H31)/'3. Ostali parametri'!$H$42),4)</f>
        <v>0</v>
      </c>
      <c r="K60" s="225"/>
      <c r="L60" s="228"/>
      <c r="M60" s="164" t="s">
        <v>64</v>
      </c>
      <c r="N60" s="83">
        <f t="shared" si="1"/>
        <v>0</v>
      </c>
      <c r="O60" s="83">
        <f t="shared" si="0"/>
        <v>0</v>
      </c>
      <c r="P60" s="83">
        <f t="shared" si="0"/>
        <v>0</v>
      </c>
      <c r="Q60" s="83">
        <f t="shared" si="0"/>
        <v>0</v>
      </c>
      <c r="R60" s="73">
        <f t="shared" si="0"/>
        <v>0</v>
      </c>
    </row>
    <row r="61" spans="2:18" ht="15" customHeight="1" x14ac:dyDescent="0.2">
      <c r="B61" s="225"/>
      <c r="C61" s="228"/>
      <c r="D61" s="164" t="s">
        <v>65</v>
      </c>
      <c r="E61" s="83">
        <f>+ROUND(('4. Godinje Tarife'!$E$15*'3. Ostali parametri'!$D$22*'3. Ostali parametri'!$O$12*('3. Ostali parametri'!D32)/'3. Ostali parametri'!$D$42),4)</f>
        <v>0</v>
      </c>
      <c r="F61" s="83">
        <f>+ROUND(('4. Godinje Tarife'!$F$15*'3. Ostali parametri'!$D$22*'3. Ostali parametri'!$O$12*('3. Ostali parametri'!E32)/'3. Ostali parametri'!$E$42),4)</f>
        <v>0</v>
      </c>
      <c r="G61" s="83">
        <f>+ROUND(('4. Godinje Tarife'!$G$15*'3. Ostali parametri'!$D$22*'3. Ostali parametri'!$O$12*('3. Ostali parametri'!F32)/'3. Ostali parametri'!$F$42),4)</f>
        <v>0</v>
      </c>
      <c r="H61" s="83">
        <f>+ROUND(('4. Godinje Tarife'!$H$15*'3. Ostali parametri'!$D$22*'3. Ostali parametri'!$O$12*('3. Ostali parametri'!G32)/'3. Ostali parametri'!$G$42),4)</f>
        <v>0</v>
      </c>
      <c r="I61" s="73">
        <f>+ROUND(('4. Godinje Tarife'!$I$15*'3. Ostali parametri'!$D$22*'3. Ostali parametri'!$O$12*('3. Ostali parametri'!H32)/'3. Ostali parametri'!$H$42),4)</f>
        <v>0</v>
      </c>
      <c r="K61" s="225"/>
      <c r="L61" s="228"/>
      <c r="M61" s="164" t="s">
        <v>65</v>
      </c>
      <c r="N61" s="83">
        <f t="shared" si="1"/>
        <v>0</v>
      </c>
      <c r="O61" s="83">
        <f t="shared" si="0"/>
        <v>0</v>
      </c>
      <c r="P61" s="83">
        <f t="shared" si="0"/>
        <v>0</v>
      </c>
      <c r="Q61" s="83">
        <f t="shared" si="0"/>
        <v>0</v>
      </c>
      <c r="R61" s="73">
        <f t="shared" si="0"/>
        <v>0</v>
      </c>
    </row>
    <row r="62" spans="2:18" ht="15" customHeight="1" x14ac:dyDescent="0.2">
      <c r="B62" s="225"/>
      <c r="C62" s="228"/>
      <c r="D62" s="164" t="s">
        <v>54</v>
      </c>
      <c r="E62" s="83">
        <f>+ROUND(('4. Godinje Tarife'!$E$15*'3. Ostali parametri'!$D$22*'3. Ostali parametri'!$D$12*('3. Ostali parametri'!D33)/'3. Ostali parametri'!$D$42),4)</f>
        <v>0</v>
      </c>
      <c r="F62" s="83">
        <f>+ROUND(('4. Godinje Tarife'!$F$15*'3. Ostali parametri'!$D$22*'3. Ostali parametri'!$D$12*('3. Ostali parametri'!E33)/'3. Ostali parametri'!$E$42),4)</f>
        <v>0</v>
      </c>
      <c r="G62" s="83">
        <f>+ROUND(('4. Godinje Tarife'!$G$15*'3. Ostali parametri'!$D$22*'3. Ostali parametri'!$D$12*('3. Ostali parametri'!F33)/'3. Ostali parametri'!$F$42),4)</f>
        <v>0</v>
      </c>
      <c r="H62" s="83">
        <f>+ROUND(('4. Godinje Tarife'!$H$15*'3. Ostali parametri'!$D$22*'3. Ostali parametri'!$D$12*('3. Ostali parametri'!G33)/'3. Ostali parametri'!$G$42),4)</f>
        <v>0</v>
      </c>
      <c r="I62" s="75">
        <f>+ROUND(('4. Godinje Tarife'!$I$15*'3. Ostali parametri'!$D$22*'3. Ostali parametri'!$D$12*('3. Ostali parametri'!H33)/'3. Ostali parametri'!$H$42),4)</f>
        <v>0</v>
      </c>
      <c r="K62" s="225"/>
      <c r="L62" s="228"/>
      <c r="M62" s="164" t="s">
        <v>54</v>
      </c>
      <c r="N62" s="83">
        <f t="shared" si="1"/>
        <v>0</v>
      </c>
      <c r="O62" s="83">
        <f t="shared" si="0"/>
        <v>0</v>
      </c>
      <c r="P62" s="83">
        <f t="shared" si="0"/>
        <v>0</v>
      </c>
      <c r="Q62" s="83">
        <f t="shared" si="0"/>
        <v>0</v>
      </c>
      <c r="R62" s="75">
        <f t="shared" si="0"/>
        <v>0</v>
      </c>
    </row>
    <row r="63" spans="2:18" ht="15" customHeight="1" x14ac:dyDescent="0.2">
      <c r="B63" s="225"/>
      <c r="C63" s="228"/>
      <c r="D63" s="164" t="s">
        <v>55</v>
      </c>
      <c r="E63" s="83">
        <f>+ROUND(('4. Godinje Tarife'!$E$15*'3. Ostali parametri'!$D$22*'3. Ostali parametri'!$E$12*('3. Ostali parametri'!D34)/'3. Ostali parametri'!$D$42),4)</f>
        <v>0</v>
      </c>
      <c r="F63" s="83">
        <f>+ROUND(('4. Godinje Tarife'!$F$15*'3. Ostali parametri'!$D$22*'3. Ostali parametri'!$E$12*('3. Ostali parametri'!E34)/'3. Ostali parametri'!$E$42),4)</f>
        <v>0</v>
      </c>
      <c r="G63" s="83">
        <f>+ROUND(('4. Godinje Tarife'!$G$15*'3. Ostali parametri'!$D$22*'3. Ostali parametri'!$E$12*('3. Ostali parametri'!F34)/'3. Ostali parametri'!$F$42),4)</f>
        <v>0</v>
      </c>
      <c r="H63" s="83">
        <f>+ROUND(('4. Godinje Tarife'!$H$15*'3. Ostali parametri'!$D$22*'3. Ostali parametri'!$E$12*('3. Ostali parametri'!G34)/'3. Ostali parametri'!$G$42),4)</f>
        <v>0</v>
      </c>
      <c r="I63" s="75">
        <f>+ROUND(('4. Godinje Tarife'!$I$15*'3. Ostali parametri'!$D$22*'3. Ostali parametri'!$E$12*('3. Ostali parametri'!H34)/'3. Ostali parametri'!$H$42),4)</f>
        <v>0</v>
      </c>
      <c r="K63" s="225"/>
      <c r="L63" s="228"/>
      <c r="M63" s="164" t="s">
        <v>55</v>
      </c>
      <c r="N63" s="83">
        <f t="shared" si="1"/>
        <v>0</v>
      </c>
      <c r="O63" s="83">
        <f t="shared" si="0"/>
        <v>0</v>
      </c>
      <c r="P63" s="83">
        <f t="shared" si="0"/>
        <v>0</v>
      </c>
      <c r="Q63" s="83">
        <f t="shared" si="0"/>
        <v>0</v>
      </c>
      <c r="R63" s="75">
        <f t="shared" si="0"/>
        <v>0</v>
      </c>
    </row>
    <row r="64" spans="2:18" ht="15" customHeight="1" x14ac:dyDescent="0.2">
      <c r="B64" s="225"/>
      <c r="C64" s="228"/>
      <c r="D64" s="164" t="s">
        <v>56</v>
      </c>
      <c r="E64" s="83">
        <f>+ROUND(('4. Godinje Tarife'!$E$15*'3. Ostali parametri'!$D$22*'3. Ostali parametri'!$F$12*('3. Ostali parametri'!D35)/'3. Ostali parametri'!$D$42),4)</f>
        <v>0</v>
      </c>
      <c r="F64" s="83">
        <f>+ROUND(('4. Godinje Tarife'!$F$15*'3. Ostali parametri'!$D$22*'3. Ostali parametri'!$F$12*('3. Ostali parametri'!E35)/'3. Ostali parametri'!$E$42),4)</f>
        <v>0</v>
      </c>
      <c r="G64" s="83">
        <f>+ROUND(('4. Godinje Tarife'!$G$15*'3. Ostali parametri'!$D$22*'3. Ostali parametri'!$F$12*('3. Ostali parametri'!F35)/'3. Ostali parametri'!$F$42),4)</f>
        <v>0</v>
      </c>
      <c r="H64" s="83">
        <f>+ROUND(('4. Godinje Tarife'!$H$15*'3. Ostali parametri'!$D$22*'3. Ostali parametri'!$F$12*('3. Ostali parametri'!G35)/'3. Ostali parametri'!$G$42),4)</f>
        <v>0</v>
      </c>
      <c r="I64" s="75">
        <f>+ROUND(('4. Godinje Tarife'!$I$15*'3. Ostali parametri'!$D$22*'3. Ostali parametri'!$F$12*('3. Ostali parametri'!H35)/'3. Ostali parametri'!$H$42),4)</f>
        <v>0</v>
      </c>
      <c r="K64" s="225"/>
      <c r="L64" s="228"/>
      <c r="M64" s="164" t="s">
        <v>56</v>
      </c>
      <c r="N64" s="83">
        <f t="shared" si="1"/>
        <v>0</v>
      </c>
      <c r="O64" s="83">
        <f t="shared" si="0"/>
        <v>0</v>
      </c>
      <c r="P64" s="83">
        <f t="shared" si="0"/>
        <v>0</v>
      </c>
      <c r="Q64" s="83">
        <f t="shared" si="0"/>
        <v>0</v>
      </c>
      <c r="R64" s="75">
        <f t="shared" si="0"/>
        <v>0</v>
      </c>
    </row>
    <row r="65" spans="2:18" ht="15" customHeight="1" x14ac:dyDescent="0.2">
      <c r="B65" s="225"/>
      <c r="C65" s="228"/>
      <c r="D65" s="164" t="s">
        <v>57</v>
      </c>
      <c r="E65" s="83">
        <f>+ROUND(('4. Godinje Tarife'!$E$15*'3. Ostali parametri'!$D$22*'3. Ostali parametri'!$G$12*('3. Ostali parametri'!D36)/'3. Ostali parametri'!$D$42),4)</f>
        <v>0</v>
      </c>
      <c r="F65" s="83">
        <f>+ROUND(('4. Godinje Tarife'!$F$15*'3. Ostali parametri'!$D$22*'3. Ostali parametri'!$G$12*('3. Ostali parametri'!E36)/'3. Ostali parametri'!$E$42),4)</f>
        <v>0</v>
      </c>
      <c r="G65" s="83">
        <f>+ROUND(('4. Godinje Tarife'!$G$15*'3. Ostali parametri'!$D$22*'3. Ostali parametri'!$G$12*('3. Ostali parametri'!F36)/'3. Ostali parametri'!$F$42),4)</f>
        <v>0</v>
      </c>
      <c r="H65" s="83">
        <f>+ROUND(('4. Godinje Tarife'!$H$15*'3. Ostali parametri'!$D$22*'3. Ostali parametri'!$G$12*('3. Ostali parametri'!G36)/'3. Ostali parametri'!$G$42),4)</f>
        <v>0</v>
      </c>
      <c r="I65" s="75">
        <f>+ROUND(('4. Godinje Tarife'!$I$15*'3. Ostali parametri'!$D$22*'3. Ostali parametri'!$G$12*('3. Ostali parametri'!H36)/'3. Ostali parametri'!$H$42),4)</f>
        <v>0</v>
      </c>
      <c r="K65" s="225"/>
      <c r="L65" s="228"/>
      <c r="M65" s="164" t="s">
        <v>57</v>
      </c>
      <c r="N65" s="83">
        <f t="shared" si="1"/>
        <v>0</v>
      </c>
      <c r="O65" s="83">
        <f t="shared" si="0"/>
        <v>0</v>
      </c>
      <c r="P65" s="83">
        <f t="shared" si="0"/>
        <v>0</v>
      </c>
      <c r="Q65" s="83">
        <f t="shared" si="0"/>
        <v>0</v>
      </c>
      <c r="R65" s="75">
        <f t="shared" si="0"/>
        <v>0</v>
      </c>
    </row>
    <row r="66" spans="2:18" ht="15" customHeight="1" x14ac:dyDescent="0.2">
      <c r="B66" s="225"/>
      <c r="C66" s="228"/>
      <c r="D66" s="164" t="s">
        <v>206</v>
      </c>
      <c r="E66" s="83">
        <f>+ROUND(('4. Godinje Tarife'!$E$15*'3. Ostali parametri'!$D$22*'3. Ostali parametri'!$H$12*('3. Ostali parametri'!D37)/'3. Ostali parametri'!$D$42),4)</f>
        <v>0</v>
      </c>
      <c r="F66" s="83">
        <f>+ROUND(('4. Godinje Tarife'!$F$15*'3. Ostali parametri'!$D$22*'3. Ostali parametri'!$H$12*('3. Ostali parametri'!E37)/'3. Ostali parametri'!$E$42),4)</f>
        <v>0</v>
      </c>
      <c r="G66" s="83">
        <f>+ROUND(('4. Godinje Tarife'!$G$15*'3. Ostali parametri'!$D$22*'3. Ostali parametri'!$H$12*('3. Ostali parametri'!F37)/'3. Ostali parametri'!$F$42),4)</f>
        <v>0</v>
      </c>
      <c r="H66" s="83">
        <f>+ROUND(('4. Godinje Tarife'!$H$15*'3. Ostali parametri'!$D$22*'3. Ostali parametri'!$H$12*('3. Ostali parametri'!G37)/'3. Ostali parametri'!$G$42),4)</f>
        <v>0</v>
      </c>
      <c r="I66" s="75">
        <f>+ROUND(('4. Godinje Tarife'!$I$15*'3. Ostali parametri'!$D$22*'3. Ostali parametri'!$H$12*('3. Ostali parametri'!H37)/'3. Ostali parametri'!$H$42),4)</f>
        <v>0</v>
      </c>
      <c r="K66" s="225"/>
      <c r="L66" s="228"/>
      <c r="M66" s="164" t="s">
        <v>206</v>
      </c>
      <c r="N66" s="83">
        <f t="shared" si="1"/>
        <v>0</v>
      </c>
      <c r="O66" s="83">
        <f t="shared" si="0"/>
        <v>0</v>
      </c>
      <c r="P66" s="83">
        <f t="shared" si="0"/>
        <v>0</v>
      </c>
      <c r="Q66" s="83">
        <f t="shared" si="0"/>
        <v>0</v>
      </c>
      <c r="R66" s="75">
        <f t="shared" si="0"/>
        <v>0</v>
      </c>
    </row>
    <row r="67" spans="2:18" ht="15" customHeight="1" x14ac:dyDescent="0.2">
      <c r="B67" s="225"/>
      <c r="C67" s="228"/>
      <c r="D67" s="164" t="s">
        <v>59</v>
      </c>
      <c r="E67" s="83">
        <f>+ROUND(('4. Godinje Tarife'!$E$15*'3. Ostali parametri'!$D$22*'3. Ostali parametri'!$I$12*('3. Ostali parametri'!D38)/'3. Ostali parametri'!$D$42),4)</f>
        <v>0</v>
      </c>
      <c r="F67" s="83">
        <f>+ROUND(('4. Godinje Tarife'!$F$15*'3. Ostali parametri'!$D$22*'3. Ostali parametri'!$I$12*('3. Ostali parametri'!E38)/'3. Ostali parametri'!$E$42),4)</f>
        <v>0</v>
      </c>
      <c r="G67" s="83">
        <f>+ROUND(('4. Godinje Tarife'!$G$15*'3. Ostali parametri'!$D$22*'3. Ostali parametri'!$I$12*('3. Ostali parametri'!F38)/'3. Ostali parametri'!$F$42),4)</f>
        <v>0</v>
      </c>
      <c r="H67" s="83">
        <f>+ROUND(('4. Godinje Tarife'!$H$15*'3. Ostali parametri'!$D$22*'3. Ostali parametri'!$I$12*('3. Ostali parametri'!G38)/'3. Ostali parametri'!$G$42),4)</f>
        <v>0</v>
      </c>
      <c r="I67" s="73">
        <f>+ROUND(('4. Godinje Tarife'!$I$15*'3. Ostali parametri'!$D$22*'3. Ostali parametri'!$I$12*('3. Ostali parametri'!H38)/'3. Ostali parametri'!$H$42),4)</f>
        <v>0</v>
      </c>
      <c r="K67" s="225"/>
      <c r="L67" s="228"/>
      <c r="M67" s="164" t="s">
        <v>59</v>
      </c>
      <c r="N67" s="83">
        <f t="shared" si="1"/>
        <v>0</v>
      </c>
      <c r="O67" s="83">
        <f t="shared" si="0"/>
        <v>0</v>
      </c>
      <c r="P67" s="83">
        <f t="shared" si="0"/>
        <v>0</v>
      </c>
      <c r="Q67" s="83">
        <f t="shared" si="0"/>
        <v>0</v>
      </c>
      <c r="R67" s="73">
        <f t="shared" si="0"/>
        <v>0</v>
      </c>
    </row>
    <row r="68" spans="2:18" ht="15" customHeight="1" x14ac:dyDescent="0.2">
      <c r="B68" s="225"/>
      <c r="C68" s="228"/>
      <c r="D68" s="164" t="s">
        <v>60</v>
      </c>
      <c r="E68" s="83">
        <f>+ROUND(('4. Godinje Tarife'!$E$15*'3. Ostali parametri'!$D$22*'3. Ostali parametri'!$J$12*('3. Ostali parametri'!D39)/'3. Ostali parametri'!$D$42),4)</f>
        <v>0</v>
      </c>
      <c r="F68" s="72">
        <f>+ROUND(('4. Godinje Tarife'!$F$15*'3. Ostali parametri'!$D$22*'3. Ostali parametri'!$J$12*('3. Ostali parametri'!E39)/'3. Ostali parametri'!$E$42),4)</f>
        <v>0</v>
      </c>
      <c r="G68" s="72">
        <f>+ROUND(('4. Godinje Tarife'!$G$15*'3. Ostali parametri'!$D$22*'3. Ostali parametri'!$J$12*('3. Ostali parametri'!F39)/'3. Ostali parametri'!$F$42),4)</f>
        <v>0</v>
      </c>
      <c r="H68" s="72">
        <f>+ROUND(('4. Godinje Tarife'!$H$15*'3. Ostali parametri'!$D$22*'3. Ostali parametri'!$J$12*('3. Ostali parametri'!G39)/'3. Ostali parametri'!$G$42),4)</f>
        <v>0</v>
      </c>
      <c r="I68" s="73">
        <f>+ROUND(('4. Godinje Tarife'!$I$15*'3. Ostali parametri'!$D$22*'3. Ostali parametri'!$J$12*('3. Ostali parametri'!H39)/'3. Ostali parametri'!$H$42),4)</f>
        <v>0</v>
      </c>
      <c r="K68" s="225"/>
      <c r="L68" s="228"/>
      <c r="M68" s="164" t="s">
        <v>60</v>
      </c>
      <c r="N68" s="83">
        <f t="shared" si="1"/>
        <v>0</v>
      </c>
      <c r="O68" s="72">
        <f t="shared" si="0"/>
        <v>0</v>
      </c>
      <c r="P68" s="72">
        <f t="shared" si="0"/>
        <v>0</v>
      </c>
      <c r="Q68" s="72">
        <f t="shared" si="0"/>
        <v>0</v>
      </c>
      <c r="R68" s="73">
        <f t="shared" si="0"/>
        <v>0</v>
      </c>
    </row>
    <row r="69" spans="2:18" ht="15" customHeight="1" x14ac:dyDescent="0.2">
      <c r="B69" s="225"/>
      <c r="C69" s="228"/>
      <c r="D69" s="164" t="s">
        <v>61</v>
      </c>
      <c r="E69" s="83">
        <f>+ROUND(('4. Godinje Tarife'!$E$15*'3. Ostali parametri'!$D$22*'3. Ostali parametri'!$K$12*('3. Ostali parametri'!D40)/'3. Ostali parametri'!$D$42),4)</f>
        <v>0</v>
      </c>
      <c r="F69" s="72">
        <f>+ROUND(('4. Godinje Tarife'!$F$15*'3. Ostali parametri'!$D$22*'3. Ostali parametri'!$K$12*('3. Ostali parametri'!E40)/'3. Ostali parametri'!$E$42),4)</f>
        <v>0</v>
      </c>
      <c r="G69" s="72">
        <f>+ROUND(('4. Godinje Tarife'!$G$15*'3. Ostali parametri'!$D$22*'3. Ostali parametri'!$K$12*('3. Ostali parametri'!F40)/'3. Ostali parametri'!$F$42),4)</f>
        <v>0</v>
      </c>
      <c r="H69" s="72">
        <f>+ROUND(('4. Godinje Tarife'!$H$15*'3. Ostali parametri'!$D$22*'3. Ostali parametri'!$K$12*('3. Ostali parametri'!G40)/'3. Ostali parametri'!$G$42),4)</f>
        <v>0</v>
      </c>
      <c r="I69" s="73">
        <f>+ROUND(('4. Godinje Tarife'!$I$15*'3. Ostali parametri'!$D$22*'3. Ostali parametri'!$K$12*('3. Ostali parametri'!H40)/'3. Ostali parametri'!$H$42),4)</f>
        <v>0</v>
      </c>
      <c r="K69" s="225"/>
      <c r="L69" s="228"/>
      <c r="M69" s="164" t="s">
        <v>61</v>
      </c>
      <c r="N69" s="83">
        <f t="shared" si="1"/>
        <v>0</v>
      </c>
      <c r="O69" s="72">
        <f t="shared" si="0"/>
        <v>0</v>
      </c>
      <c r="P69" s="72">
        <f t="shared" si="0"/>
        <v>0</v>
      </c>
      <c r="Q69" s="72">
        <f t="shared" si="0"/>
        <v>0</v>
      </c>
      <c r="R69" s="73">
        <f t="shared" si="0"/>
        <v>0</v>
      </c>
    </row>
    <row r="70" spans="2:18" ht="15" customHeight="1" x14ac:dyDescent="0.2">
      <c r="B70" s="233"/>
      <c r="C70" s="232"/>
      <c r="D70" s="165" t="s">
        <v>62</v>
      </c>
      <c r="E70" s="78">
        <f>+ROUND(('4. Godinje Tarife'!$E$15*'3. Ostali parametri'!$D$22*'3. Ostali parametri'!$L$12*('3. Ostali parametri'!D41)/'3. Ostali parametri'!$D$42),4)</f>
        <v>0</v>
      </c>
      <c r="F70" s="78">
        <f>+ROUND(('4. Godinje Tarife'!$F$15*'3. Ostali parametri'!$D$22*'3. Ostali parametri'!$L$12*('3. Ostali parametri'!E41)/'3. Ostali parametri'!$E$42),4)</f>
        <v>0</v>
      </c>
      <c r="G70" s="78">
        <f>+ROUND(('4. Godinje Tarife'!$G$15*'3. Ostali parametri'!$D$22*'3. Ostali parametri'!$L$12*('3. Ostali parametri'!F41)/'3. Ostali parametri'!$F$42),4)</f>
        <v>0</v>
      </c>
      <c r="H70" s="78">
        <f>+ROUND(('4. Godinje Tarife'!$H$15*'3. Ostali parametri'!$D$22*'3. Ostali parametri'!$L$12*('3. Ostali parametri'!G41)/'3. Ostali parametri'!$G$42),4)</f>
        <v>0</v>
      </c>
      <c r="I70" s="79">
        <f>+ROUND(('4. Godinje Tarife'!$I$15*'3. Ostali parametri'!$D$22*'3. Ostali parametri'!$L$12*('3. Ostali parametri'!H41)/'3. Ostali parametri'!$H$42),4)</f>
        <v>0</v>
      </c>
      <c r="K70" s="233"/>
      <c r="L70" s="232"/>
      <c r="M70" s="165" t="s">
        <v>62</v>
      </c>
      <c r="N70" s="78">
        <f t="shared" si="1"/>
        <v>0</v>
      </c>
      <c r="O70" s="78">
        <f t="shared" si="0"/>
        <v>0</v>
      </c>
      <c r="P70" s="78">
        <f t="shared" si="0"/>
        <v>0</v>
      </c>
      <c r="Q70" s="78">
        <f t="shared" si="0"/>
        <v>0</v>
      </c>
      <c r="R70" s="79">
        <f t="shared" si="0"/>
        <v>0</v>
      </c>
    </row>
    <row r="71" spans="2:18" ht="15" customHeight="1" x14ac:dyDescent="0.2">
      <c r="B71" s="224" t="s">
        <v>35</v>
      </c>
      <c r="C71" s="227" t="s">
        <v>171</v>
      </c>
      <c r="D71" s="163" t="s">
        <v>63</v>
      </c>
      <c r="E71" s="70">
        <f>+ROUND(('4. Godinje Tarife'!$E$16*'3. Ostali parametri'!$D$22*'3. Ostali parametri'!$M$12*('3. Ostali parametri'!D30)/'3. Ostali parametri'!$D$42),4)</f>
        <v>0</v>
      </c>
      <c r="F71" s="70">
        <f>+ROUND(('4. Godinje Tarife'!$F$16*'3. Ostali parametri'!$D$22*'3. Ostali parametri'!$M$12*('3. Ostali parametri'!E30)/'3. Ostali parametri'!$E$42),4)</f>
        <v>0</v>
      </c>
      <c r="G71" s="70">
        <f>+ROUND(('4. Godinje Tarife'!$G$16*'3. Ostali parametri'!$D$22*'3. Ostali parametri'!$M$12*('3. Ostali parametri'!F30)/'3. Ostali parametri'!$F$42),4)</f>
        <v>0</v>
      </c>
      <c r="H71" s="70">
        <f>+ROUND(('4. Godinje Tarife'!$H$16*'3. Ostali parametri'!$D$22*'3. Ostali parametri'!$M$12*('3. Ostali parametri'!G30)/'3. Ostali parametri'!$G$42),4)</f>
        <v>0</v>
      </c>
      <c r="I71" s="71">
        <f>+ROUND(('4. Godinje Tarife'!$I$16*'3. Ostali parametri'!$D$22*'3. Ostali parametri'!$M$12*('3. Ostali parametri'!H30)/'3. Ostali parametri'!$H$42),4)</f>
        <v>0</v>
      </c>
      <c r="K71" s="224" t="s">
        <v>35</v>
      </c>
      <c r="L71" s="227" t="s">
        <v>177</v>
      </c>
      <c r="M71" s="163" t="s">
        <v>63</v>
      </c>
      <c r="N71" s="70">
        <f t="shared" si="1"/>
        <v>0</v>
      </c>
      <c r="O71" s="70">
        <f t="shared" si="0"/>
        <v>0</v>
      </c>
      <c r="P71" s="70">
        <f t="shared" si="0"/>
        <v>0</v>
      </c>
      <c r="Q71" s="70">
        <f t="shared" si="0"/>
        <v>0</v>
      </c>
      <c r="R71" s="71">
        <f t="shared" si="0"/>
        <v>0</v>
      </c>
    </row>
    <row r="72" spans="2:18" ht="15" customHeight="1" x14ac:dyDescent="0.2">
      <c r="B72" s="225"/>
      <c r="C72" s="228"/>
      <c r="D72" s="164" t="s">
        <v>64</v>
      </c>
      <c r="E72" s="72">
        <f>+ROUND(('4. Godinje Tarife'!$E$16*'3. Ostali parametri'!$D$22*'3. Ostali parametri'!$N$12*('3. Ostali parametri'!D31)/'3. Ostali parametri'!$D$42),4)</f>
        <v>0</v>
      </c>
      <c r="F72" s="72">
        <f>+ROUND(('4. Godinje Tarife'!$F$16*'3. Ostali parametri'!$D$22*'3. Ostali parametri'!$N$12*('3. Ostali parametri'!E31)/'3. Ostali parametri'!$E$42),4)</f>
        <v>0</v>
      </c>
      <c r="G72" s="72">
        <f>+ROUND(('4. Godinje Tarife'!$G$16*'3. Ostali parametri'!$D$22*'3. Ostali parametri'!$N$12*('3. Ostali parametri'!F31)/'3. Ostali parametri'!$F$42),4)</f>
        <v>0</v>
      </c>
      <c r="H72" s="72">
        <f>+ROUND(('4. Godinje Tarife'!$H$16*'3. Ostali parametri'!$D$22*'3. Ostali parametri'!$N$12*('3. Ostali parametri'!G31)/'3. Ostali parametri'!$G$42),4)</f>
        <v>0</v>
      </c>
      <c r="I72" s="73">
        <f>+ROUND(('4. Godinje Tarife'!$I$16*'3. Ostali parametri'!$D$22*'3. Ostali parametri'!$N$12*('3. Ostali parametri'!H31)/'3. Ostali parametri'!$H$42),4)</f>
        <v>0</v>
      </c>
      <c r="K72" s="225"/>
      <c r="L72" s="228"/>
      <c r="M72" s="164" t="s">
        <v>64</v>
      </c>
      <c r="N72" s="72">
        <f t="shared" si="1"/>
        <v>0</v>
      </c>
      <c r="O72" s="72">
        <f t="shared" si="0"/>
        <v>0</v>
      </c>
      <c r="P72" s="72">
        <f t="shared" si="0"/>
        <v>0</v>
      </c>
      <c r="Q72" s="72">
        <f t="shared" si="0"/>
        <v>0</v>
      </c>
      <c r="R72" s="73">
        <f t="shared" si="0"/>
        <v>0</v>
      </c>
    </row>
    <row r="73" spans="2:18" ht="15" customHeight="1" x14ac:dyDescent="0.2">
      <c r="B73" s="225"/>
      <c r="C73" s="228"/>
      <c r="D73" s="164" t="s">
        <v>65</v>
      </c>
      <c r="E73" s="72">
        <f>+ROUND(('4. Godinje Tarife'!$E$16*'3. Ostali parametri'!$D$22*'3. Ostali parametri'!$O$12*('3. Ostali parametri'!D32)/'3. Ostali parametri'!$D$42),4)</f>
        <v>0</v>
      </c>
      <c r="F73" s="72">
        <f>+ROUND(('4. Godinje Tarife'!$F$16*'3. Ostali parametri'!$D$22*'3. Ostali parametri'!$O$12*('3. Ostali parametri'!E32)/'3. Ostali parametri'!$E$42),4)</f>
        <v>0</v>
      </c>
      <c r="G73" s="72">
        <f>+ROUND(('4. Godinje Tarife'!$G$16*'3. Ostali parametri'!$D$22*'3. Ostali parametri'!$O$12*('3. Ostali parametri'!F32)/'3. Ostali parametri'!$F$42),4)</f>
        <v>0</v>
      </c>
      <c r="H73" s="72">
        <f>+ROUND(('4. Godinje Tarife'!$H$16*'3. Ostali parametri'!$D$22*'3. Ostali parametri'!$O$12*('3. Ostali parametri'!G32)/'3. Ostali parametri'!$G$42),4)</f>
        <v>0</v>
      </c>
      <c r="I73" s="73">
        <f>+ROUND(('4. Godinje Tarife'!$I$16*'3. Ostali parametri'!$D$22*'3. Ostali parametri'!$O$12*('3. Ostali parametri'!H32)/'3. Ostali parametri'!$H$42),4)</f>
        <v>0</v>
      </c>
      <c r="K73" s="225"/>
      <c r="L73" s="228"/>
      <c r="M73" s="164" t="s">
        <v>65</v>
      </c>
      <c r="N73" s="72">
        <f t="shared" si="1"/>
        <v>0</v>
      </c>
      <c r="O73" s="72">
        <f t="shared" si="0"/>
        <v>0</v>
      </c>
      <c r="P73" s="72">
        <f t="shared" si="0"/>
        <v>0</v>
      </c>
      <c r="Q73" s="72">
        <f t="shared" si="0"/>
        <v>0</v>
      </c>
      <c r="R73" s="73">
        <f t="shared" si="0"/>
        <v>0</v>
      </c>
    </row>
    <row r="74" spans="2:18" ht="15" customHeight="1" x14ac:dyDescent="0.2">
      <c r="B74" s="225"/>
      <c r="C74" s="228"/>
      <c r="D74" s="164" t="s">
        <v>54</v>
      </c>
      <c r="E74" s="72">
        <f>+ROUND(('4. Godinje Tarife'!$E$16*'3. Ostali parametri'!$D$22*'3. Ostali parametri'!$D$12*('3. Ostali parametri'!D33)/'3. Ostali parametri'!$D$42),4)</f>
        <v>0</v>
      </c>
      <c r="F74" s="74">
        <f>+ROUND(('4. Godinje Tarife'!$F$16*'3. Ostali parametri'!$D$22*'3. Ostali parametri'!$D$12*('3. Ostali parametri'!E33)/'3. Ostali parametri'!$E$42),4)</f>
        <v>0</v>
      </c>
      <c r="G74" s="74">
        <f>+ROUND(('4. Godinje Tarife'!$G$16*'3. Ostali parametri'!$D$22*'3. Ostali parametri'!$D$12*('3. Ostali parametri'!F33)/'3. Ostali parametri'!$F$42),4)</f>
        <v>0</v>
      </c>
      <c r="H74" s="74">
        <f>+ROUND(('4. Godinje Tarife'!$H$16*'3. Ostali parametri'!$D$22*'3. Ostali parametri'!$D$12*('3. Ostali parametri'!G33)/'3. Ostali parametri'!$G$42),4)</f>
        <v>0</v>
      </c>
      <c r="I74" s="75">
        <f>+ROUND(('4. Godinje Tarife'!$I$16*'3. Ostali parametri'!$D$22*'3. Ostali parametri'!$D$12*('3. Ostali parametri'!H33)/'3. Ostali parametri'!$H$42),4)</f>
        <v>0</v>
      </c>
      <c r="K74" s="225"/>
      <c r="L74" s="228"/>
      <c r="M74" s="164" t="s">
        <v>54</v>
      </c>
      <c r="N74" s="72">
        <f t="shared" si="1"/>
        <v>0</v>
      </c>
      <c r="O74" s="74">
        <f t="shared" si="0"/>
        <v>0</v>
      </c>
      <c r="P74" s="74">
        <f t="shared" si="0"/>
        <v>0</v>
      </c>
      <c r="Q74" s="74">
        <f t="shared" si="0"/>
        <v>0</v>
      </c>
      <c r="R74" s="75">
        <f t="shared" ref="R74:R82" si="2">+ROUND((I74*0.1),4)</f>
        <v>0</v>
      </c>
    </row>
    <row r="75" spans="2:18" ht="15" customHeight="1" x14ac:dyDescent="0.2">
      <c r="B75" s="225"/>
      <c r="C75" s="228"/>
      <c r="D75" s="164" t="s">
        <v>55</v>
      </c>
      <c r="E75" s="72">
        <f>+ROUND(('4. Godinje Tarife'!$E$16*'3. Ostali parametri'!$D$22*'3. Ostali parametri'!$E$12*('3. Ostali parametri'!D34)/'3. Ostali parametri'!$D$42),4)</f>
        <v>0</v>
      </c>
      <c r="F75" s="74">
        <f>+ROUND(('4. Godinje Tarife'!$F$16*'3. Ostali parametri'!$D$22*'3. Ostali parametri'!$E$12*('3. Ostali parametri'!E34)/'3. Ostali parametri'!$E$42),4)</f>
        <v>0</v>
      </c>
      <c r="G75" s="74">
        <f>+ROUND(('4. Godinje Tarife'!$G$16*'3. Ostali parametri'!$D$22*'3. Ostali parametri'!$E$12*('3. Ostali parametri'!F34)/'3. Ostali parametri'!$F$42),4)</f>
        <v>0</v>
      </c>
      <c r="H75" s="74">
        <f>+ROUND(('4. Godinje Tarife'!$H$16*'3. Ostali parametri'!$D$22*'3. Ostali parametri'!$E$12*('3. Ostali parametri'!G34)/'3. Ostali parametri'!$G$42),4)</f>
        <v>0</v>
      </c>
      <c r="I75" s="75">
        <f>+ROUND(('4. Godinje Tarife'!$I$16*'3. Ostali parametri'!$D$22*'3. Ostali parametri'!$E$12*('3. Ostali parametri'!H34)/'3. Ostali parametri'!$H$42),4)</f>
        <v>0</v>
      </c>
      <c r="K75" s="225"/>
      <c r="L75" s="228"/>
      <c r="M75" s="164" t="s">
        <v>55</v>
      </c>
      <c r="N75" s="72">
        <f t="shared" si="1"/>
        <v>0</v>
      </c>
      <c r="O75" s="74">
        <f t="shared" si="1"/>
        <v>0</v>
      </c>
      <c r="P75" s="74">
        <f t="shared" si="1"/>
        <v>0</v>
      </c>
      <c r="Q75" s="74">
        <f t="shared" si="1"/>
        <v>0</v>
      </c>
      <c r="R75" s="75">
        <f t="shared" si="2"/>
        <v>0</v>
      </c>
    </row>
    <row r="76" spans="2:18" ht="15" customHeight="1" x14ac:dyDescent="0.2">
      <c r="B76" s="225"/>
      <c r="C76" s="228"/>
      <c r="D76" s="164" t="s">
        <v>56</v>
      </c>
      <c r="E76" s="72">
        <f>+ROUND(('4. Godinje Tarife'!$E$16*'3. Ostali parametri'!$D$22*'3. Ostali parametri'!$F$12*('3. Ostali parametri'!D35)/'3. Ostali parametri'!$D$42),4)</f>
        <v>0</v>
      </c>
      <c r="F76" s="74">
        <f>+ROUND(('4. Godinje Tarife'!$F$16*'3. Ostali parametri'!$D$22*'3. Ostali parametri'!$F$12*('3. Ostali parametri'!E35)/'3. Ostali parametri'!$E$42),4)</f>
        <v>0</v>
      </c>
      <c r="G76" s="74">
        <f>+ROUND(('4. Godinje Tarife'!$G$16*'3. Ostali parametri'!$D$22*'3. Ostali parametri'!$F$12*('3. Ostali parametri'!F35)/'3. Ostali parametri'!$F$42),4)</f>
        <v>0</v>
      </c>
      <c r="H76" s="74">
        <f>+ROUND(('4. Godinje Tarife'!$H$16*'3. Ostali parametri'!$D$22*'3. Ostali parametri'!$F$12*('3. Ostali parametri'!G35)/'3. Ostali parametri'!$G$42),4)</f>
        <v>0</v>
      </c>
      <c r="I76" s="75">
        <f>+ROUND(('4. Godinje Tarife'!$I$16*'3. Ostali parametri'!$D$22*'3. Ostali parametri'!$F$12*('3. Ostali parametri'!H35)/'3. Ostali parametri'!$H$42),4)</f>
        <v>0</v>
      </c>
      <c r="K76" s="225"/>
      <c r="L76" s="228"/>
      <c r="M76" s="164" t="s">
        <v>56</v>
      </c>
      <c r="N76" s="72">
        <f t="shared" ref="N76:Q82" si="3">+ROUND((E76*0.1),4)</f>
        <v>0</v>
      </c>
      <c r="O76" s="74">
        <f t="shared" si="3"/>
        <v>0</v>
      </c>
      <c r="P76" s="74">
        <f t="shared" si="3"/>
        <v>0</v>
      </c>
      <c r="Q76" s="74">
        <f t="shared" si="3"/>
        <v>0</v>
      </c>
      <c r="R76" s="75">
        <f t="shared" si="2"/>
        <v>0</v>
      </c>
    </row>
    <row r="77" spans="2:18" ht="15" customHeight="1" x14ac:dyDescent="0.2">
      <c r="B77" s="225"/>
      <c r="C77" s="228"/>
      <c r="D77" s="164" t="s">
        <v>57</v>
      </c>
      <c r="E77" s="72">
        <f>+ROUND(('4. Godinje Tarife'!$E$16*'3. Ostali parametri'!$D$22*'3. Ostali parametri'!$G$12*('3. Ostali parametri'!D36)/'3. Ostali parametri'!$D$42),4)</f>
        <v>0</v>
      </c>
      <c r="F77" s="74">
        <f>+ROUND(('4. Godinje Tarife'!$F$16*'3. Ostali parametri'!$D$22*'3. Ostali parametri'!$G$12*('3. Ostali parametri'!E36)/'3. Ostali parametri'!$E$42),4)</f>
        <v>0</v>
      </c>
      <c r="G77" s="74">
        <f>+ROUND(('4. Godinje Tarife'!$G$16*'3. Ostali parametri'!$D$22*'3. Ostali parametri'!$G$12*('3. Ostali parametri'!F36)/'3. Ostali parametri'!$F$42),4)</f>
        <v>0</v>
      </c>
      <c r="H77" s="74">
        <f>+ROUND(('4. Godinje Tarife'!$H$16*'3. Ostali parametri'!$D$22*'3. Ostali parametri'!$G$12*('3. Ostali parametri'!G36)/'3. Ostali parametri'!$G$42),4)</f>
        <v>0</v>
      </c>
      <c r="I77" s="75">
        <f>+ROUND(('4. Godinje Tarife'!$I$16*'3. Ostali parametri'!$D$22*'3. Ostali parametri'!$G$12*('3. Ostali parametri'!H36)/'3. Ostali parametri'!$H$42),4)</f>
        <v>0</v>
      </c>
      <c r="K77" s="225"/>
      <c r="L77" s="228"/>
      <c r="M77" s="164" t="s">
        <v>57</v>
      </c>
      <c r="N77" s="72">
        <f t="shared" si="3"/>
        <v>0</v>
      </c>
      <c r="O77" s="74">
        <f t="shared" si="3"/>
        <v>0</v>
      </c>
      <c r="P77" s="74">
        <f t="shared" si="3"/>
        <v>0</v>
      </c>
      <c r="Q77" s="74">
        <f t="shared" si="3"/>
        <v>0</v>
      </c>
      <c r="R77" s="75">
        <f t="shared" si="2"/>
        <v>0</v>
      </c>
    </row>
    <row r="78" spans="2:18" ht="15" customHeight="1" x14ac:dyDescent="0.2">
      <c r="B78" s="225"/>
      <c r="C78" s="228"/>
      <c r="D78" s="164" t="s">
        <v>206</v>
      </c>
      <c r="E78" s="72">
        <f>+ROUND(('4. Godinje Tarife'!$E$16*'3. Ostali parametri'!$D$22*'3. Ostali parametri'!$H$12*('3. Ostali parametri'!D37)/'3. Ostali parametri'!$D$42),4)</f>
        <v>0</v>
      </c>
      <c r="F78" s="74">
        <f>+ROUND(('4. Godinje Tarife'!$F$16*'3. Ostali parametri'!$D$22*'3. Ostali parametri'!$H$12*('3. Ostali parametri'!E37)/'3. Ostali parametri'!$E$42),4)</f>
        <v>0</v>
      </c>
      <c r="G78" s="74">
        <f>+ROUND(('4. Godinje Tarife'!$G$16*'3. Ostali parametri'!$D$22*'3. Ostali parametri'!$H$12*('3. Ostali parametri'!F37)/'3. Ostali parametri'!$F$42),4)</f>
        <v>0</v>
      </c>
      <c r="H78" s="74">
        <f>+ROUND(('4. Godinje Tarife'!$H$16*'3. Ostali parametri'!$D$22*'3. Ostali parametri'!$H$12*('3. Ostali parametri'!G37)/'3. Ostali parametri'!$G$42),4)</f>
        <v>0</v>
      </c>
      <c r="I78" s="75">
        <f>+ROUND(('4. Godinje Tarife'!$I$16*'3. Ostali parametri'!$D$22*'3. Ostali parametri'!$H$12*('3. Ostali parametri'!H37)/'3. Ostali parametri'!$H$42),4)</f>
        <v>0</v>
      </c>
      <c r="K78" s="225"/>
      <c r="L78" s="228"/>
      <c r="M78" s="164" t="s">
        <v>206</v>
      </c>
      <c r="N78" s="72">
        <f t="shared" si="3"/>
        <v>0</v>
      </c>
      <c r="O78" s="74">
        <f t="shared" si="3"/>
        <v>0</v>
      </c>
      <c r="P78" s="74">
        <f t="shared" si="3"/>
        <v>0</v>
      </c>
      <c r="Q78" s="74">
        <f t="shared" si="3"/>
        <v>0</v>
      </c>
      <c r="R78" s="75">
        <f t="shared" si="2"/>
        <v>0</v>
      </c>
    </row>
    <row r="79" spans="2:18" ht="15" customHeight="1" x14ac:dyDescent="0.2">
      <c r="B79" s="225"/>
      <c r="C79" s="228"/>
      <c r="D79" s="164" t="s">
        <v>59</v>
      </c>
      <c r="E79" s="72">
        <f>+ROUND(('4. Godinje Tarife'!$E$16*'3. Ostali parametri'!$D$22*'3. Ostali parametri'!$I$12*('3. Ostali parametri'!D38)/'3. Ostali parametri'!$D$42),4)</f>
        <v>0</v>
      </c>
      <c r="F79" s="72">
        <f>+ROUND(('4. Godinje Tarife'!$F$16*'3. Ostali parametri'!$D$22*'3. Ostali parametri'!$I$12*('3. Ostali parametri'!E38)/'3. Ostali parametri'!$E$42),4)</f>
        <v>0</v>
      </c>
      <c r="G79" s="72">
        <f>+ROUND(('4. Godinje Tarife'!$G$16*'3. Ostali parametri'!$D$22*'3. Ostali parametri'!$I$12*('3. Ostali parametri'!F38)/'3. Ostali parametri'!$F$42),4)</f>
        <v>0</v>
      </c>
      <c r="H79" s="72">
        <f>+ROUND(('4. Godinje Tarife'!$H$16*'3. Ostali parametri'!$D$22*'3. Ostali parametri'!$I$12*('3. Ostali parametri'!G38)/'3. Ostali parametri'!$G$42),4)</f>
        <v>0</v>
      </c>
      <c r="I79" s="73">
        <f>+ROUND(('4. Godinje Tarife'!$I$16*'3. Ostali parametri'!$D$22*'3. Ostali parametri'!$I$12*('3. Ostali parametri'!H38)/'3. Ostali parametri'!$H$42),4)</f>
        <v>0</v>
      </c>
      <c r="K79" s="225"/>
      <c r="L79" s="228"/>
      <c r="M79" s="164" t="s">
        <v>59</v>
      </c>
      <c r="N79" s="72">
        <f t="shared" si="3"/>
        <v>0</v>
      </c>
      <c r="O79" s="72">
        <f t="shared" si="3"/>
        <v>0</v>
      </c>
      <c r="P79" s="72">
        <f t="shared" si="3"/>
        <v>0</v>
      </c>
      <c r="Q79" s="72">
        <f t="shared" si="3"/>
        <v>0</v>
      </c>
      <c r="R79" s="73">
        <f t="shared" si="2"/>
        <v>0</v>
      </c>
    </row>
    <row r="80" spans="2:18" ht="15" customHeight="1" x14ac:dyDescent="0.2">
      <c r="B80" s="225"/>
      <c r="C80" s="228"/>
      <c r="D80" s="164" t="s">
        <v>60</v>
      </c>
      <c r="E80" s="72">
        <f>+ROUND(('4. Godinje Tarife'!$E$16*'3. Ostali parametri'!$D$22*'3. Ostali parametri'!$J$12*('3. Ostali parametri'!D39)/'3. Ostali parametri'!$D$42),4)</f>
        <v>0</v>
      </c>
      <c r="F80" s="72">
        <f>+ROUND(('4. Godinje Tarife'!$F$16*'3. Ostali parametri'!$D$22*'3. Ostali parametri'!$J$12*('3. Ostali parametri'!E39)/'3. Ostali parametri'!$E$42),4)</f>
        <v>0</v>
      </c>
      <c r="G80" s="72">
        <f>+ROUND(('4. Godinje Tarife'!$G$16*'3. Ostali parametri'!$D$22*'3. Ostali parametri'!$J$12*('3. Ostali parametri'!F39)/'3. Ostali parametri'!$F$42),4)</f>
        <v>0</v>
      </c>
      <c r="H80" s="72">
        <f>+ROUND(('4. Godinje Tarife'!$H$16*'3. Ostali parametri'!$D$22*'3. Ostali parametri'!$J$12*('3. Ostali parametri'!G39)/'3. Ostali parametri'!$G$42),4)</f>
        <v>0</v>
      </c>
      <c r="I80" s="73">
        <f>+ROUND(('4. Godinje Tarife'!$I$16*'3. Ostali parametri'!$D$22*'3. Ostali parametri'!$J$12*('3. Ostali parametri'!H39)/'3. Ostali parametri'!$H$42),4)</f>
        <v>0</v>
      </c>
      <c r="K80" s="225"/>
      <c r="L80" s="228"/>
      <c r="M80" s="164" t="s">
        <v>60</v>
      </c>
      <c r="N80" s="72">
        <f t="shared" si="3"/>
        <v>0</v>
      </c>
      <c r="O80" s="72">
        <f t="shared" si="3"/>
        <v>0</v>
      </c>
      <c r="P80" s="72">
        <f t="shared" si="3"/>
        <v>0</v>
      </c>
      <c r="Q80" s="72">
        <f t="shared" si="3"/>
        <v>0</v>
      </c>
      <c r="R80" s="73">
        <f t="shared" si="2"/>
        <v>0</v>
      </c>
    </row>
    <row r="81" spans="2:18" ht="15" customHeight="1" x14ac:dyDescent="0.2">
      <c r="B81" s="225"/>
      <c r="C81" s="228"/>
      <c r="D81" s="164" t="s">
        <v>61</v>
      </c>
      <c r="E81" s="72">
        <f>+ROUND(('4. Godinje Tarife'!$E$16*'3. Ostali parametri'!$D$22*'3. Ostali parametri'!$K$12*('3. Ostali parametri'!D40)/'3. Ostali parametri'!$D$42),4)</f>
        <v>0</v>
      </c>
      <c r="F81" s="72">
        <f>+ROUND(('4. Godinje Tarife'!$F$16*'3. Ostali parametri'!$D$22*'3. Ostali parametri'!$K$12*('3. Ostali parametri'!E40)/'3. Ostali parametri'!$E$42),4)</f>
        <v>0</v>
      </c>
      <c r="G81" s="72">
        <f>+ROUND(('4. Godinje Tarife'!$G$16*'3. Ostali parametri'!$D$22*'3. Ostali parametri'!$K$12*('3. Ostali parametri'!F40)/'3. Ostali parametri'!$F$42),4)</f>
        <v>0</v>
      </c>
      <c r="H81" s="72">
        <f>+ROUND(('4. Godinje Tarife'!$H$16*'3. Ostali parametri'!$D$22*'3. Ostali parametri'!$K$12*('3. Ostali parametri'!G40)/'3. Ostali parametri'!$G$42),4)</f>
        <v>0</v>
      </c>
      <c r="I81" s="73">
        <f>+ROUND(('4. Godinje Tarife'!$I$16*'3. Ostali parametri'!$D$22*'3. Ostali parametri'!$K$12*('3. Ostali parametri'!H40)/'3. Ostali parametri'!$H$42),4)</f>
        <v>0</v>
      </c>
      <c r="K81" s="225"/>
      <c r="L81" s="228"/>
      <c r="M81" s="164" t="s">
        <v>61</v>
      </c>
      <c r="N81" s="72">
        <f t="shared" si="3"/>
        <v>0</v>
      </c>
      <c r="O81" s="72">
        <f t="shared" si="3"/>
        <v>0</v>
      </c>
      <c r="P81" s="72">
        <f t="shared" si="3"/>
        <v>0</v>
      </c>
      <c r="Q81" s="72">
        <f t="shared" si="3"/>
        <v>0</v>
      </c>
      <c r="R81" s="73">
        <f t="shared" si="2"/>
        <v>0</v>
      </c>
    </row>
    <row r="82" spans="2:18" ht="15" customHeight="1" thickBot="1" x14ac:dyDescent="0.25">
      <c r="B82" s="226"/>
      <c r="C82" s="229"/>
      <c r="D82" s="168" t="s">
        <v>62</v>
      </c>
      <c r="E82" s="76">
        <f>+ROUND(('4. Godinje Tarife'!$E$16*'3. Ostali parametri'!$D$22*'3. Ostali parametri'!$L$12*('3. Ostali parametri'!D41)/'3. Ostali parametri'!$D$42),4)</f>
        <v>0</v>
      </c>
      <c r="F82" s="76">
        <f>+ROUND(('4. Godinje Tarife'!$F$16*'3. Ostali parametri'!$D$22*'3. Ostali parametri'!$L$12*('3. Ostali parametri'!E41)/'3. Ostali parametri'!$E$42),4)</f>
        <v>0</v>
      </c>
      <c r="G82" s="76">
        <f>+ROUND(('4. Godinje Tarife'!$G$16*'3. Ostali parametri'!$D$22*'3. Ostali parametri'!$L$12*('3. Ostali parametri'!F41)/'3. Ostali parametri'!$F$42),4)</f>
        <v>0</v>
      </c>
      <c r="H82" s="76">
        <f>+ROUND(('4. Godinje Tarife'!$H$16*'3. Ostali parametri'!$D$22*'3. Ostali parametri'!$L$12*('3. Ostali parametri'!G41)/'3. Ostali parametri'!$G$42),4)</f>
        <v>0</v>
      </c>
      <c r="I82" s="77">
        <f>+ROUND(('4. Godinje Tarife'!$I$16*'3. Ostali parametri'!$D$22*'3. Ostali parametri'!$L$12*('3. Ostali parametri'!H41)/'3. Ostali parametri'!$H$42),4)</f>
        <v>0</v>
      </c>
      <c r="K82" s="226"/>
      <c r="L82" s="229"/>
      <c r="M82" s="168" t="s">
        <v>62</v>
      </c>
      <c r="N82" s="76">
        <f t="shared" si="3"/>
        <v>0</v>
      </c>
      <c r="O82" s="76">
        <f t="shared" si="3"/>
        <v>0</v>
      </c>
      <c r="P82" s="76">
        <f t="shared" si="3"/>
        <v>0</v>
      </c>
      <c r="Q82" s="76">
        <f t="shared" si="3"/>
        <v>0</v>
      </c>
      <c r="R82" s="77">
        <f t="shared" si="2"/>
        <v>0</v>
      </c>
    </row>
    <row r="83" spans="2:18" ht="13.5" thickTop="1" x14ac:dyDescent="0.2"/>
  </sheetData>
  <mergeCells count="27">
    <mergeCell ref="B71:B82"/>
    <mergeCell ref="C71:C82"/>
    <mergeCell ref="K71:K82"/>
    <mergeCell ref="L71:L82"/>
    <mergeCell ref="B47:B58"/>
    <mergeCell ref="C47:C58"/>
    <mergeCell ref="K47:K58"/>
    <mergeCell ref="L47:L58"/>
    <mergeCell ref="B59:B70"/>
    <mergeCell ref="C59:C70"/>
    <mergeCell ref="K59:K70"/>
    <mergeCell ref="L59:L70"/>
    <mergeCell ref="B23:B34"/>
    <mergeCell ref="C23:C34"/>
    <mergeCell ref="K23:K34"/>
    <mergeCell ref="L23:L34"/>
    <mergeCell ref="B35:B46"/>
    <mergeCell ref="C35:C46"/>
    <mergeCell ref="K35:K46"/>
    <mergeCell ref="L35:L46"/>
    <mergeCell ref="B6:R6"/>
    <mergeCell ref="B8:I8"/>
    <mergeCell ref="K8:R8"/>
    <mergeCell ref="B11:B22"/>
    <mergeCell ref="C11:C22"/>
    <mergeCell ref="K11:K22"/>
    <mergeCell ref="L11:L22"/>
  </mergeCells>
  <printOptions horizontalCentered="1" verticalCentered="1"/>
  <pageMargins left="0.17" right="0.17" top="0.55000000000000004" bottom="0.27" header="0.17" footer="0.17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F387-A388-47FF-B572-17DE21149B7D}">
  <sheetPr>
    <pageSetUpPr fitToPage="1"/>
  </sheetPr>
  <dimension ref="B1:R83"/>
  <sheetViews>
    <sheetView showZeros="0" zoomScaleNormal="100" workbookViewId="0"/>
  </sheetViews>
  <sheetFormatPr defaultRowHeight="12.75" x14ac:dyDescent="0.2"/>
  <cols>
    <col min="1" max="1" width="5.7109375" style="37" customWidth="1"/>
    <col min="2" max="2" width="9.140625" style="37" customWidth="1"/>
    <col min="3" max="3" width="30.7109375" style="37" customWidth="1"/>
    <col min="4" max="9" width="12.7109375" style="37" customWidth="1"/>
    <col min="10" max="10" width="7.7109375" style="37" customWidth="1"/>
    <col min="11" max="11" width="9.140625" style="37" customWidth="1"/>
    <col min="12" max="12" width="30.7109375" style="37" customWidth="1"/>
    <col min="13" max="18" width="12.7109375" style="37" customWidth="1"/>
    <col min="19" max="16384" width="9.140625" style="37"/>
  </cols>
  <sheetData>
    <row r="1" spans="2:18" s="6" customFormat="1" ht="15" customHeight="1" x14ac:dyDescent="0.2">
      <c r="B1" s="5" t="s">
        <v>25</v>
      </c>
    </row>
    <row r="2" spans="2:18" s="6" customFormat="1" ht="15" customHeight="1" x14ac:dyDescent="0.2"/>
    <row r="3" spans="2:18" s="6" customFormat="1" ht="15" customHeight="1" x14ac:dyDescent="0.2">
      <c r="B3" s="6" t="str">
        <f>'Naslovna strana'!B16&amp;" "&amp;'Naslovna strana'!D16</f>
        <v xml:space="preserve">Назив енергетског субјекта: </v>
      </c>
    </row>
    <row r="4" spans="2:18" s="6" customFormat="1" ht="15" customHeight="1" x14ac:dyDescent="0.2">
      <c r="B4" s="5" t="str">
        <f>'Naslovna strana'!B13&amp;" "&amp;'Naslovna strana'!C13</f>
        <v xml:space="preserve">Енергетска делатност: Транспорт и управљање транспортним системом за природни гас </v>
      </c>
    </row>
    <row r="5" spans="2:18" s="6" customFormat="1" ht="15" customHeight="1" x14ac:dyDescent="0.2">
      <c r="C5" s="5"/>
    </row>
    <row r="6" spans="2:18" s="6" customFormat="1" ht="15" customHeight="1" x14ac:dyDescent="0.2">
      <c r="B6" s="223" t="s">
        <v>127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2:18" s="6" customFormat="1" ht="15" customHeight="1" x14ac:dyDescent="0.2"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2:18" s="6" customFormat="1" ht="15" customHeight="1" x14ac:dyDescent="0.2">
      <c r="B8" s="223" t="s">
        <v>178</v>
      </c>
      <c r="C8" s="223"/>
      <c r="D8" s="223"/>
      <c r="E8" s="223"/>
      <c r="F8" s="223"/>
      <c r="G8" s="223"/>
      <c r="H8" s="223"/>
      <c r="I8" s="223"/>
      <c r="K8" s="223" t="s">
        <v>179</v>
      </c>
      <c r="L8" s="223"/>
      <c r="M8" s="223"/>
      <c r="N8" s="223"/>
      <c r="O8" s="223"/>
      <c r="P8" s="223"/>
      <c r="Q8" s="223"/>
      <c r="R8" s="223"/>
    </row>
    <row r="9" spans="2:18" s="6" customFormat="1" ht="15" customHeight="1" thickBot="1" x14ac:dyDescent="0.25">
      <c r="C9" s="155"/>
      <c r="D9" s="155"/>
      <c r="E9" s="155"/>
      <c r="F9" s="155"/>
      <c r="G9" s="155"/>
      <c r="H9" s="155"/>
      <c r="I9" s="156" t="s">
        <v>143</v>
      </c>
      <c r="L9" s="155"/>
      <c r="M9" s="155"/>
      <c r="N9" s="155"/>
      <c r="O9" s="155"/>
      <c r="P9" s="155"/>
      <c r="Q9" s="155"/>
      <c r="R9" s="156" t="s">
        <v>143</v>
      </c>
    </row>
    <row r="10" spans="2:18" ht="30" customHeight="1" thickTop="1" x14ac:dyDescent="0.2">
      <c r="B10" s="162" t="s">
        <v>44</v>
      </c>
      <c r="C10" s="160" t="s">
        <v>53</v>
      </c>
      <c r="D10" s="94" t="s">
        <v>72</v>
      </c>
      <c r="E10" s="92" t="s">
        <v>90</v>
      </c>
      <c r="F10" s="92" t="s">
        <v>91</v>
      </c>
      <c r="G10" s="95" t="s">
        <v>92</v>
      </c>
      <c r="H10" s="95" t="s">
        <v>93</v>
      </c>
      <c r="I10" s="96" t="s">
        <v>94</v>
      </c>
      <c r="J10" s="159"/>
      <c r="K10" s="162" t="s">
        <v>44</v>
      </c>
      <c r="L10" s="160" t="s">
        <v>53</v>
      </c>
      <c r="M10" s="94" t="s">
        <v>72</v>
      </c>
      <c r="N10" s="92" t="s">
        <v>90</v>
      </c>
      <c r="O10" s="92" t="s">
        <v>91</v>
      </c>
      <c r="P10" s="95" t="s">
        <v>92</v>
      </c>
      <c r="Q10" s="95" t="s">
        <v>93</v>
      </c>
      <c r="R10" s="96" t="s">
        <v>94</v>
      </c>
    </row>
    <row r="11" spans="2:18" ht="15" customHeight="1" x14ac:dyDescent="0.2">
      <c r="B11" s="231" t="s">
        <v>10</v>
      </c>
      <c r="C11" s="227" t="s">
        <v>180</v>
      </c>
      <c r="D11" s="163" t="s">
        <v>63</v>
      </c>
      <c r="E11" s="70">
        <f>+ROUND(('4. Godinje Tarife'!$E$11*'3. Ostali parametri'!$D$23*'3. Ostali parametri'!$M$13*1/'3. Ostali parametri'!$D$42),4)</f>
        <v>0</v>
      </c>
      <c r="F11" s="70">
        <f>+ROUND(('4. Godinje Tarife'!$F$11*'3. Ostali parametri'!$D$23*'3. Ostali parametri'!$M$13*1/'3. Ostali parametri'!$E$42),4)</f>
        <v>0</v>
      </c>
      <c r="G11" s="70">
        <f>+ROUND(('4. Godinje Tarife'!$G$11*'3. Ostali parametri'!$D$23*'3. Ostali parametri'!$M$13*1/'3. Ostali parametri'!$F$42),4)</f>
        <v>0</v>
      </c>
      <c r="H11" s="70">
        <f>+ROUND(('4. Godinje Tarife'!$H$11*'3. Ostali parametri'!$D$23*'3. Ostali parametri'!$M$13*1/'3. Ostali parametri'!$G$42),4)</f>
        <v>0</v>
      </c>
      <c r="I11" s="71">
        <f>+ROUND(('4. Godinje Tarife'!$I$11*'3. Ostali parametri'!$D$23*'3. Ostali parametri'!$M$13*1/'3. Ostali parametri'!$H$42),4)</f>
        <v>0</v>
      </c>
      <c r="K11" s="231" t="s">
        <v>10</v>
      </c>
      <c r="L11" s="227" t="s">
        <v>187</v>
      </c>
      <c r="M11" s="163" t="s">
        <v>63</v>
      </c>
      <c r="N11" s="70">
        <f>+ROUND((E11*0.1),4)</f>
        <v>0</v>
      </c>
      <c r="O11" s="70">
        <f t="shared" ref="O11:R74" si="0">+ROUND((F11*0.1),4)</f>
        <v>0</v>
      </c>
      <c r="P11" s="70">
        <f t="shared" si="0"/>
        <v>0</v>
      </c>
      <c r="Q11" s="70">
        <f t="shared" si="0"/>
        <v>0</v>
      </c>
      <c r="R11" s="71">
        <f t="shared" si="0"/>
        <v>0</v>
      </c>
    </row>
    <row r="12" spans="2:18" ht="15" customHeight="1" x14ac:dyDescent="0.2">
      <c r="B12" s="231"/>
      <c r="C12" s="228"/>
      <c r="D12" s="164" t="s">
        <v>64</v>
      </c>
      <c r="E12" s="72">
        <f>+ROUND(('4. Godinje Tarife'!$E$11*'3. Ostali parametri'!$D$23*'3. Ostali parametri'!$N$13*1/'3. Ostali parametri'!$D$42),4)</f>
        <v>0</v>
      </c>
      <c r="F12" s="72">
        <f>+ROUND(('4. Godinje Tarife'!$F$11*'3. Ostali parametri'!$D$23*'3. Ostali parametri'!$N$13*1/'3. Ostali parametri'!$E$42),4)</f>
        <v>0</v>
      </c>
      <c r="G12" s="72">
        <f>+ROUND(('4. Godinje Tarife'!$G$11*'3. Ostali parametri'!$D$23*'3. Ostali parametri'!$N$13*1/'3. Ostali parametri'!$F$42),4)</f>
        <v>0</v>
      </c>
      <c r="H12" s="72">
        <f>+ROUND(('4. Godinje Tarife'!$H$11*'3. Ostali parametri'!$D$23*'3. Ostali parametri'!$N$13*1/'3. Ostali parametri'!$G$42),4)</f>
        <v>0</v>
      </c>
      <c r="I12" s="73">
        <f>+ROUND(('4. Godinje Tarife'!$I$11*'3. Ostali parametri'!$D$23*'3. Ostali parametri'!$N$13*1/'3. Ostali parametri'!$H$42),4)</f>
        <v>0</v>
      </c>
      <c r="K12" s="231"/>
      <c r="L12" s="228"/>
      <c r="M12" s="164" t="s">
        <v>64</v>
      </c>
      <c r="N12" s="72">
        <f t="shared" ref="N12:Q75" si="1">+ROUND((E12*0.1),4)</f>
        <v>0</v>
      </c>
      <c r="O12" s="72">
        <f t="shared" si="0"/>
        <v>0</v>
      </c>
      <c r="P12" s="72">
        <f t="shared" si="0"/>
        <v>0</v>
      </c>
      <c r="Q12" s="72">
        <f t="shared" si="0"/>
        <v>0</v>
      </c>
      <c r="R12" s="73">
        <f t="shared" si="0"/>
        <v>0</v>
      </c>
    </row>
    <row r="13" spans="2:18" ht="15" customHeight="1" x14ac:dyDescent="0.2">
      <c r="B13" s="231"/>
      <c r="C13" s="228"/>
      <c r="D13" s="164" t="s">
        <v>65</v>
      </c>
      <c r="E13" s="72">
        <f>+ROUND(('4. Godinje Tarife'!$E$11*'3. Ostali parametri'!$D$23*'3. Ostali parametri'!$O$13*1/'3. Ostali parametri'!$D$42),4)</f>
        <v>0</v>
      </c>
      <c r="F13" s="72">
        <f>+ROUND(('4. Godinje Tarife'!$F$11*'3. Ostali parametri'!$D$23*'3. Ostali parametri'!$O$13*1/'3. Ostali parametri'!$E$42),4)</f>
        <v>0</v>
      </c>
      <c r="G13" s="72">
        <f>+ROUND(('4. Godinje Tarife'!$G$11*'3. Ostali parametri'!$D$23*'3. Ostali parametri'!$O$13*1/'3. Ostali parametri'!$F$42),4)</f>
        <v>0</v>
      </c>
      <c r="H13" s="72">
        <f>+ROUND(('4. Godinje Tarife'!$H$11*'3. Ostali parametri'!$D$23*'3. Ostali parametri'!$O$13*1/'3. Ostali parametri'!$G$42),4)</f>
        <v>0</v>
      </c>
      <c r="I13" s="73">
        <f>+ROUND(('4. Godinje Tarife'!$I$11*'3. Ostali parametri'!$D$23*'3. Ostali parametri'!$O$13*1/'3. Ostali parametri'!$H$42),4)</f>
        <v>0</v>
      </c>
      <c r="K13" s="231"/>
      <c r="L13" s="228"/>
      <c r="M13" s="164" t="s">
        <v>65</v>
      </c>
      <c r="N13" s="72">
        <f t="shared" si="1"/>
        <v>0</v>
      </c>
      <c r="O13" s="72">
        <f t="shared" si="0"/>
        <v>0</v>
      </c>
      <c r="P13" s="72">
        <f t="shared" si="0"/>
        <v>0</v>
      </c>
      <c r="Q13" s="72">
        <f t="shared" si="0"/>
        <v>0</v>
      </c>
      <c r="R13" s="73">
        <f t="shared" si="0"/>
        <v>0</v>
      </c>
    </row>
    <row r="14" spans="2:18" ht="15" customHeight="1" x14ac:dyDescent="0.2">
      <c r="B14" s="231"/>
      <c r="C14" s="228"/>
      <c r="D14" s="164" t="s">
        <v>54</v>
      </c>
      <c r="E14" s="72">
        <f>+ROUND(('4. Godinje Tarife'!$E$11*'3. Ostali parametri'!$D$23*'3. Ostali parametri'!$D$13*1/'3. Ostali parametri'!$D$42),4)</f>
        <v>0</v>
      </c>
      <c r="F14" s="72">
        <f>+ROUND(('4. Godinje Tarife'!$F$11*'3. Ostali parametri'!$D$23*'3. Ostali parametri'!$D$13*1/'3. Ostali parametri'!$E$42),4)</f>
        <v>0</v>
      </c>
      <c r="G14" s="72">
        <f>+ROUND(('4. Godinje Tarife'!$G$11*'3. Ostali parametri'!$D$23*'3. Ostali parametri'!$D$13*1/'3. Ostali parametri'!$F$42),4)</f>
        <v>0</v>
      </c>
      <c r="H14" s="72">
        <f>+ROUND(('4. Godinje Tarife'!$H$11*'3. Ostali parametri'!$D$23*'3. Ostali parametri'!$D$13*1/'3. Ostali parametri'!$G$42),4)</f>
        <v>0</v>
      </c>
      <c r="I14" s="73">
        <f>+ROUND(('4. Godinje Tarife'!$I$11*'3. Ostali parametri'!$D$23*'3. Ostali parametri'!$D$13*1/'3. Ostali parametri'!$H$42),4)</f>
        <v>0</v>
      </c>
      <c r="K14" s="231"/>
      <c r="L14" s="228"/>
      <c r="M14" s="164" t="s">
        <v>54</v>
      </c>
      <c r="N14" s="72">
        <f t="shared" si="1"/>
        <v>0</v>
      </c>
      <c r="O14" s="72">
        <f t="shared" si="0"/>
        <v>0</v>
      </c>
      <c r="P14" s="72">
        <f t="shared" si="0"/>
        <v>0</v>
      </c>
      <c r="Q14" s="72">
        <f t="shared" si="0"/>
        <v>0</v>
      </c>
      <c r="R14" s="73">
        <f t="shared" si="0"/>
        <v>0</v>
      </c>
    </row>
    <row r="15" spans="2:18" ht="15" customHeight="1" x14ac:dyDescent="0.2">
      <c r="B15" s="231"/>
      <c r="C15" s="228"/>
      <c r="D15" s="164" t="s">
        <v>55</v>
      </c>
      <c r="E15" s="72">
        <f>+ROUND(('4. Godinje Tarife'!$E$11*'3. Ostali parametri'!$D$23*'3. Ostali parametri'!$E$13*1/'3. Ostali parametri'!$D$42),4)</f>
        <v>0</v>
      </c>
      <c r="F15" s="72">
        <f>+ROUND(('4. Godinje Tarife'!$F$11*'3. Ostali parametri'!$D$23*'3. Ostali parametri'!$E$13*1/'3. Ostali parametri'!$E$42),4)</f>
        <v>0</v>
      </c>
      <c r="G15" s="72">
        <f>+ROUND(('4. Godinje Tarife'!$G$11*'3. Ostali parametri'!$D$23*'3. Ostali parametri'!$E$13*1/'3. Ostali parametri'!$F$42),4)</f>
        <v>0</v>
      </c>
      <c r="H15" s="72">
        <f>+ROUND(('4. Godinje Tarife'!$H$11*'3. Ostali parametri'!$D$23*'3. Ostali parametri'!$E$13*1/'3. Ostali parametri'!$G$42),4)</f>
        <v>0</v>
      </c>
      <c r="I15" s="73">
        <f>+ROUND(('4. Godinje Tarife'!$I$11*'3. Ostali parametri'!$D$23*'3. Ostali parametri'!$E$13*1/'3. Ostali parametri'!$H$42),4)</f>
        <v>0</v>
      </c>
      <c r="K15" s="231"/>
      <c r="L15" s="228"/>
      <c r="M15" s="164" t="s">
        <v>55</v>
      </c>
      <c r="N15" s="72">
        <f t="shared" si="1"/>
        <v>0</v>
      </c>
      <c r="O15" s="72">
        <f t="shared" si="0"/>
        <v>0</v>
      </c>
      <c r="P15" s="72">
        <f t="shared" si="0"/>
        <v>0</v>
      </c>
      <c r="Q15" s="72">
        <f t="shared" si="0"/>
        <v>0</v>
      </c>
      <c r="R15" s="73">
        <f t="shared" si="0"/>
        <v>0</v>
      </c>
    </row>
    <row r="16" spans="2:18" ht="15" customHeight="1" x14ac:dyDescent="0.2">
      <c r="B16" s="231"/>
      <c r="C16" s="228"/>
      <c r="D16" s="164" t="s">
        <v>56</v>
      </c>
      <c r="E16" s="72">
        <f>+ROUND(('4. Godinje Tarife'!$E$11*'3. Ostali parametri'!$D$23*'3. Ostali parametri'!$F$13*1/'3. Ostali parametri'!$D$42),4)</f>
        <v>0</v>
      </c>
      <c r="F16" s="72">
        <f>+ROUND(('4. Godinje Tarife'!$F$11*'3. Ostali parametri'!$D$23*'3. Ostali parametri'!$F$13*1/'3. Ostali parametri'!$E$42),4)</f>
        <v>0</v>
      </c>
      <c r="G16" s="72">
        <f>+ROUND(('4. Godinje Tarife'!$G$11*'3. Ostali parametri'!$D$23*'3. Ostali parametri'!$F$13*1/'3. Ostali parametri'!$F$42),4)</f>
        <v>0</v>
      </c>
      <c r="H16" s="72">
        <f>+ROUND(('4. Godinje Tarife'!$H$11*'3. Ostali parametri'!$D$23*'3. Ostali parametri'!$F$13*1/'3. Ostali parametri'!$G$42),4)</f>
        <v>0</v>
      </c>
      <c r="I16" s="73">
        <f>+ROUND(('4. Godinje Tarife'!$I$11*'3. Ostali parametri'!$D$23*'3. Ostali parametri'!$F$13*1/'3. Ostali parametri'!$H$42),4)</f>
        <v>0</v>
      </c>
      <c r="K16" s="231"/>
      <c r="L16" s="228"/>
      <c r="M16" s="164" t="s">
        <v>56</v>
      </c>
      <c r="N16" s="72">
        <f t="shared" si="1"/>
        <v>0</v>
      </c>
      <c r="O16" s="72">
        <f t="shared" si="0"/>
        <v>0</v>
      </c>
      <c r="P16" s="72">
        <f t="shared" si="0"/>
        <v>0</v>
      </c>
      <c r="Q16" s="72">
        <f t="shared" si="0"/>
        <v>0</v>
      </c>
      <c r="R16" s="73">
        <f t="shared" si="0"/>
        <v>0</v>
      </c>
    </row>
    <row r="17" spans="2:18" ht="15" customHeight="1" x14ac:dyDescent="0.2">
      <c r="B17" s="231"/>
      <c r="C17" s="228"/>
      <c r="D17" s="164" t="s">
        <v>57</v>
      </c>
      <c r="E17" s="72">
        <f>+ROUND(('4. Godinje Tarife'!$E$11*'3. Ostali parametri'!$D$23*'3. Ostali parametri'!$G$13*1/'3. Ostali parametri'!$D$42),4)</f>
        <v>0</v>
      </c>
      <c r="F17" s="72">
        <f>+ROUND(('4. Godinje Tarife'!$F$11*'3. Ostali parametri'!$D$23*'3. Ostali parametri'!$G$13*1/'3. Ostali parametri'!$E$42),4)</f>
        <v>0</v>
      </c>
      <c r="G17" s="72">
        <f>+ROUND(('4. Godinje Tarife'!$G$11*'3. Ostali parametri'!$D$23*'3. Ostali parametri'!$G$13*1/'3. Ostali parametri'!$F$42),4)</f>
        <v>0</v>
      </c>
      <c r="H17" s="72">
        <f>+ROUND(('4. Godinje Tarife'!$H$11*'3. Ostali parametri'!$D$23*'3. Ostali parametri'!$G$13*1/'3. Ostali parametri'!$G$42),4)</f>
        <v>0</v>
      </c>
      <c r="I17" s="73">
        <f>+ROUND(('4. Godinje Tarife'!$I$11*'3. Ostali parametri'!$D$23*'3. Ostali parametri'!$G$13*1/'3. Ostali parametri'!$H$42),4)</f>
        <v>0</v>
      </c>
      <c r="K17" s="231"/>
      <c r="L17" s="228"/>
      <c r="M17" s="164" t="s">
        <v>57</v>
      </c>
      <c r="N17" s="72">
        <f t="shared" si="1"/>
        <v>0</v>
      </c>
      <c r="O17" s="72">
        <f t="shared" si="0"/>
        <v>0</v>
      </c>
      <c r="P17" s="72">
        <f t="shared" si="0"/>
        <v>0</v>
      </c>
      <c r="Q17" s="72">
        <f t="shared" si="0"/>
        <v>0</v>
      </c>
      <c r="R17" s="73">
        <f t="shared" si="0"/>
        <v>0</v>
      </c>
    </row>
    <row r="18" spans="2:18" ht="15" customHeight="1" x14ac:dyDescent="0.2">
      <c r="B18" s="231"/>
      <c r="C18" s="228"/>
      <c r="D18" s="164" t="s">
        <v>206</v>
      </c>
      <c r="E18" s="72">
        <f>+ROUND(('4. Godinje Tarife'!$E$11*'3. Ostali parametri'!$D$23*'3. Ostali parametri'!$H$13*1/'3. Ostali parametri'!$D$42),4)</f>
        <v>0</v>
      </c>
      <c r="F18" s="72">
        <f>+ROUND(('4. Godinje Tarife'!$F$11*'3. Ostali parametri'!$D$23*'3. Ostali parametri'!$H$13*1/'3. Ostali parametri'!$E$42),4)</f>
        <v>0</v>
      </c>
      <c r="G18" s="72">
        <f>+ROUND(('4. Godinje Tarife'!$G$11*'3. Ostali parametri'!$D$23*'3. Ostali parametri'!$H$13*1/'3. Ostali parametri'!$F$42),4)</f>
        <v>0</v>
      </c>
      <c r="H18" s="72">
        <f>+ROUND(('4. Godinje Tarife'!$H$11*'3. Ostali parametri'!$D$23*'3. Ostali parametri'!$H$13*1/'3. Ostali parametri'!$G$42),4)</f>
        <v>0</v>
      </c>
      <c r="I18" s="73">
        <f>+ROUND(('4. Godinje Tarife'!$I$11*'3. Ostali parametri'!$D$23*'3. Ostali parametri'!$H$13*1/'3. Ostali parametri'!$H$42),4)</f>
        <v>0</v>
      </c>
      <c r="K18" s="231"/>
      <c r="L18" s="228"/>
      <c r="M18" s="164" t="s">
        <v>206</v>
      </c>
      <c r="N18" s="72">
        <f t="shared" si="1"/>
        <v>0</v>
      </c>
      <c r="O18" s="72">
        <f t="shared" si="0"/>
        <v>0</v>
      </c>
      <c r="P18" s="72">
        <f t="shared" si="0"/>
        <v>0</v>
      </c>
      <c r="Q18" s="72">
        <f t="shared" si="0"/>
        <v>0</v>
      </c>
      <c r="R18" s="73">
        <f t="shared" si="0"/>
        <v>0</v>
      </c>
    </row>
    <row r="19" spans="2:18" ht="15" customHeight="1" x14ac:dyDescent="0.2">
      <c r="B19" s="231"/>
      <c r="C19" s="228"/>
      <c r="D19" s="164" t="s">
        <v>59</v>
      </c>
      <c r="E19" s="72">
        <f>+ROUND(('4. Godinje Tarife'!$E$11*'3. Ostali parametri'!$D$23*'3. Ostali parametri'!$I$13*1/'3. Ostali parametri'!$D$42),4)</f>
        <v>0</v>
      </c>
      <c r="F19" s="72">
        <f>+ROUND(('4. Godinje Tarife'!$F$11*'3. Ostali parametri'!$D$23*'3. Ostali parametri'!$I$13*1/'3. Ostali parametri'!$E$42),4)</f>
        <v>0</v>
      </c>
      <c r="G19" s="72">
        <f>+ROUND(('4. Godinje Tarife'!$G$11*'3. Ostali parametri'!$D$23*'3. Ostali parametri'!$I$13*1/'3. Ostali parametri'!$F$42),4)</f>
        <v>0</v>
      </c>
      <c r="H19" s="72">
        <f>+ROUND(('4. Godinje Tarife'!$H$11*'3. Ostali parametri'!$D$23*'3. Ostali parametri'!$I$13*1/'3. Ostali parametri'!$G$42),4)</f>
        <v>0</v>
      </c>
      <c r="I19" s="73">
        <f>+ROUND(('4. Godinje Tarife'!$I$11*'3. Ostali parametri'!$D$23*'3. Ostali parametri'!$I$13*1/'3. Ostali parametri'!$H$42),4)</f>
        <v>0</v>
      </c>
      <c r="K19" s="231"/>
      <c r="L19" s="228"/>
      <c r="M19" s="164" t="s">
        <v>59</v>
      </c>
      <c r="N19" s="72">
        <f t="shared" si="1"/>
        <v>0</v>
      </c>
      <c r="O19" s="72">
        <f t="shared" si="0"/>
        <v>0</v>
      </c>
      <c r="P19" s="72">
        <f t="shared" si="0"/>
        <v>0</v>
      </c>
      <c r="Q19" s="72">
        <f t="shared" si="0"/>
        <v>0</v>
      </c>
      <c r="R19" s="73">
        <f t="shared" si="0"/>
        <v>0</v>
      </c>
    </row>
    <row r="20" spans="2:18" ht="15" customHeight="1" x14ac:dyDescent="0.2">
      <c r="B20" s="231"/>
      <c r="C20" s="228"/>
      <c r="D20" s="164" t="s">
        <v>60</v>
      </c>
      <c r="E20" s="72">
        <f>+ROUND(('4. Godinje Tarife'!$E$11*'3. Ostali parametri'!$D$23*'3. Ostali parametri'!$J$13*1/'3. Ostali parametri'!$D$42),4)</f>
        <v>0</v>
      </c>
      <c r="F20" s="72">
        <f>+ROUND(('4. Godinje Tarife'!$F$11*'3. Ostali parametri'!$D$23*'3. Ostali parametri'!$J$13*1/'3. Ostali parametri'!$E$42),4)</f>
        <v>0</v>
      </c>
      <c r="G20" s="72">
        <f>+ROUND(('4. Godinje Tarife'!$G$11*'3. Ostali parametri'!$D$23*'3. Ostali parametri'!$J$13*1/'3. Ostali parametri'!$F$42),4)</f>
        <v>0</v>
      </c>
      <c r="H20" s="72">
        <f>+ROUND(('4. Godinje Tarife'!$H$11*'3. Ostali parametri'!$D$23*'3. Ostali parametri'!$J$13*1/'3. Ostali parametri'!$G$42),4)</f>
        <v>0</v>
      </c>
      <c r="I20" s="73">
        <f>+ROUND(('4. Godinje Tarife'!$I$11*'3. Ostali parametri'!$D$23*'3. Ostali parametri'!$J$13*1/'3. Ostali parametri'!$H$42),4)</f>
        <v>0</v>
      </c>
      <c r="K20" s="231"/>
      <c r="L20" s="228"/>
      <c r="M20" s="164" t="s">
        <v>60</v>
      </c>
      <c r="N20" s="72">
        <f t="shared" si="1"/>
        <v>0</v>
      </c>
      <c r="O20" s="72">
        <f t="shared" si="0"/>
        <v>0</v>
      </c>
      <c r="P20" s="72">
        <f t="shared" si="0"/>
        <v>0</v>
      </c>
      <c r="Q20" s="72">
        <f t="shared" si="0"/>
        <v>0</v>
      </c>
      <c r="R20" s="73">
        <f t="shared" si="0"/>
        <v>0</v>
      </c>
    </row>
    <row r="21" spans="2:18" ht="15" customHeight="1" x14ac:dyDescent="0.2">
      <c r="B21" s="231"/>
      <c r="C21" s="228"/>
      <c r="D21" s="164" t="s">
        <v>61</v>
      </c>
      <c r="E21" s="72">
        <f>+ROUND(('4. Godinje Tarife'!$E$11*'3. Ostali parametri'!$D$23*'3. Ostali parametri'!$K$13*1/'3. Ostali parametri'!$D$42),4)</f>
        <v>0</v>
      </c>
      <c r="F21" s="72">
        <f>+ROUND(('4. Godinje Tarife'!$F$11*'3. Ostali parametri'!$D$23*'3. Ostali parametri'!$K$13*1/'3. Ostali parametri'!$E$42),4)</f>
        <v>0</v>
      </c>
      <c r="G21" s="72">
        <f>+ROUND(('4. Godinje Tarife'!$G$11*'3. Ostali parametri'!$D$23*'3. Ostali parametri'!$K$13*1/'3. Ostali parametri'!$F$42),4)</f>
        <v>0</v>
      </c>
      <c r="H21" s="72">
        <f>+ROUND(('4. Godinje Tarife'!$H$11*'3. Ostali parametri'!$D$23*'3. Ostali parametri'!$K$13*1/'3. Ostali parametri'!$G$42),4)</f>
        <v>0</v>
      </c>
      <c r="I21" s="73">
        <f>+ROUND(('4. Godinje Tarife'!$I$11*'3. Ostali parametri'!$D$23*'3. Ostali parametri'!$K$13*1/'3. Ostali parametri'!$H$42),4)</f>
        <v>0</v>
      </c>
      <c r="K21" s="231"/>
      <c r="L21" s="228"/>
      <c r="M21" s="164" t="s">
        <v>61</v>
      </c>
      <c r="N21" s="72">
        <f t="shared" si="1"/>
        <v>0</v>
      </c>
      <c r="O21" s="72">
        <f t="shared" si="0"/>
        <v>0</v>
      </c>
      <c r="P21" s="72">
        <f t="shared" si="0"/>
        <v>0</v>
      </c>
      <c r="Q21" s="72">
        <f t="shared" si="0"/>
        <v>0</v>
      </c>
      <c r="R21" s="73">
        <f t="shared" si="0"/>
        <v>0</v>
      </c>
    </row>
    <row r="22" spans="2:18" ht="15" customHeight="1" x14ac:dyDescent="0.2">
      <c r="B22" s="231"/>
      <c r="C22" s="232"/>
      <c r="D22" s="165" t="s">
        <v>62</v>
      </c>
      <c r="E22" s="78">
        <f>+ROUND(('4. Godinje Tarife'!$E$11*'3. Ostali parametri'!$D$23*'3. Ostali parametri'!$L$13*1/'3. Ostali parametri'!$D$42),4)</f>
        <v>0</v>
      </c>
      <c r="F22" s="78">
        <f>+ROUND(('4. Godinje Tarife'!$F$11*'3. Ostali parametri'!$D$23*'3. Ostali parametri'!$L$13*1/'3. Ostali parametri'!$E$42),4)</f>
        <v>0</v>
      </c>
      <c r="G22" s="78">
        <f>+ROUND(('4. Godinje Tarife'!$G$11*'3. Ostali parametri'!$D$23*'3. Ostali parametri'!$L$13*1/'3. Ostali parametri'!$F$42),4)</f>
        <v>0</v>
      </c>
      <c r="H22" s="78">
        <f>+ROUND(('4. Godinje Tarife'!$H$11*'3. Ostali parametri'!$D$23*'3. Ostali parametri'!$L$13*1/'3. Ostali parametri'!$G$42),4)</f>
        <v>0</v>
      </c>
      <c r="I22" s="86">
        <f>+ROUND(('4. Godinje Tarife'!$I$11*'3. Ostali parametri'!$D$23*'3. Ostali parametri'!$L$13*1/'3. Ostali parametri'!$H$42),4)</f>
        <v>0</v>
      </c>
      <c r="K22" s="231"/>
      <c r="L22" s="232"/>
      <c r="M22" s="165" t="s">
        <v>62</v>
      </c>
      <c r="N22" s="78">
        <f t="shared" si="1"/>
        <v>0</v>
      </c>
      <c r="O22" s="78">
        <f t="shared" si="0"/>
        <v>0</v>
      </c>
      <c r="P22" s="78">
        <f t="shared" si="0"/>
        <v>0</v>
      </c>
      <c r="Q22" s="78">
        <f t="shared" si="0"/>
        <v>0</v>
      </c>
      <c r="R22" s="86">
        <f t="shared" si="0"/>
        <v>0</v>
      </c>
    </row>
    <row r="23" spans="2:18" ht="15" customHeight="1" x14ac:dyDescent="0.2">
      <c r="B23" s="224" t="s">
        <v>11</v>
      </c>
      <c r="C23" s="227" t="s">
        <v>181</v>
      </c>
      <c r="D23" s="163" t="s">
        <v>63</v>
      </c>
      <c r="E23" s="70">
        <f>+ROUND(('4. Godinje Tarife'!$E$12*'3. Ostali parametri'!$D$23*'3. Ostali parametri'!$M$13*1/'3. Ostali parametri'!$D$42),4)</f>
        <v>0</v>
      </c>
      <c r="F23" s="70">
        <f>+ROUND(('4. Godinje Tarife'!$F$12*'3. Ostali parametri'!$D$23*'3. Ostali parametri'!$M$13*1/'3. Ostali parametri'!$E$42),4)</f>
        <v>0</v>
      </c>
      <c r="G23" s="70">
        <f>+ROUND(('4. Godinje Tarife'!$G$12*'3. Ostali parametri'!$D$23*'3. Ostali parametri'!$M$13*1/'3. Ostali parametri'!$F$42),4)</f>
        <v>0</v>
      </c>
      <c r="H23" s="70">
        <f>+ROUND(('4. Godinje Tarife'!$H$12*'3. Ostali parametri'!$D$23*'3. Ostali parametri'!$M$13*1/'3. Ostali parametri'!$G$42),4)</f>
        <v>0</v>
      </c>
      <c r="I23" s="71">
        <f>+ROUND(('4. Godinje Tarife'!$I$12*'3. Ostali parametri'!$D$23*'3. Ostali parametri'!$M$13*1/'3. Ostali parametri'!$H$42),4)</f>
        <v>0</v>
      </c>
      <c r="K23" s="224" t="s">
        <v>11</v>
      </c>
      <c r="L23" s="227" t="s">
        <v>188</v>
      </c>
      <c r="M23" s="163" t="s">
        <v>63</v>
      </c>
      <c r="N23" s="70">
        <f t="shared" si="1"/>
        <v>0</v>
      </c>
      <c r="O23" s="70">
        <f t="shared" si="0"/>
        <v>0</v>
      </c>
      <c r="P23" s="70">
        <f t="shared" si="0"/>
        <v>0</v>
      </c>
      <c r="Q23" s="70">
        <f t="shared" si="0"/>
        <v>0</v>
      </c>
      <c r="R23" s="71">
        <f t="shared" si="0"/>
        <v>0</v>
      </c>
    </row>
    <row r="24" spans="2:18" ht="15" customHeight="1" x14ac:dyDescent="0.2">
      <c r="B24" s="225"/>
      <c r="C24" s="228"/>
      <c r="D24" s="164" t="s">
        <v>64</v>
      </c>
      <c r="E24" s="72">
        <f>+ROUND(('4. Godinje Tarife'!$E$12*'3. Ostali parametri'!$D$23*'3. Ostali parametri'!$N$13*1/'3. Ostali parametri'!$D$42),4)</f>
        <v>0</v>
      </c>
      <c r="F24" s="72">
        <f>+ROUND(('4. Godinje Tarife'!$F$12*'3. Ostali parametri'!$D$23*'3. Ostali parametri'!$N$13*1/'3. Ostali parametri'!$E$42),4)</f>
        <v>0</v>
      </c>
      <c r="G24" s="72">
        <f>+ROUND(('4. Godinje Tarife'!$G$12*'3. Ostali parametri'!$D$23*'3. Ostali parametri'!$N$13*1/'3. Ostali parametri'!$F$42),4)</f>
        <v>0</v>
      </c>
      <c r="H24" s="72">
        <f>+ROUND(('4. Godinje Tarife'!$H$12*'3. Ostali parametri'!$D$23*'3. Ostali parametri'!$N$13*1/'3. Ostali parametri'!$G$42),4)</f>
        <v>0</v>
      </c>
      <c r="I24" s="73">
        <f>+ROUND(('4. Godinje Tarife'!$I$12*'3. Ostali parametri'!$D$23*'3. Ostali parametri'!$N$13*1/'3. Ostali parametri'!$H$42),4)</f>
        <v>0</v>
      </c>
      <c r="K24" s="225"/>
      <c r="L24" s="228"/>
      <c r="M24" s="164" t="s">
        <v>64</v>
      </c>
      <c r="N24" s="72">
        <f t="shared" si="1"/>
        <v>0</v>
      </c>
      <c r="O24" s="72">
        <f t="shared" si="0"/>
        <v>0</v>
      </c>
      <c r="P24" s="72">
        <f t="shared" si="0"/>
        <v>0</v>
      </c>
      <c r="Q24" s="72">
        <f t="shared" si="0"/>
        <v>0</v>
      </c>
      <c r="R24" s="73">
        <f t="shared" si="0"/>
        <v>0</v>
      </c>
    </row>
    <row r="25" spans="2:18" ht="15" customHeight="1" x14ac:dyDescent="0.2">
      <c r="B25" s="225"/>
      <c r="C25" s="228"/>
      <c r="D25" s="164" t="s">
        <v>65</v>
      </c>
      <c r="E25" s="72">
        <f>+ROUND(('4. Godinje Tarife'!$E$12*'3. Ostali parametri'!$D$23*'3. Ostali parametri'!$O$13*1/'3. Ostali parametri'!$D$42),4)</f>
        <v>0</v>
      </c>
      <c r="F25" s="72">
        <f>+ROUND(('4. Godinje Tarife'!$F$12*'3. Ostali parametri'!$D$23*'3. Ostali parametri'!$O$13*1/'3. Ostali parametri'!$E$42),4)</f>
        <v>0</v>
      </c>
      <c r="G25" s="72">
        <f>+ROUND(('4. Godinje Tarife'!$G$12*'3. Ostali parametri'!$D$23*'3. Ostali parametri'!$O$13*1/'3. Ostali parametri'!$F$42),4)</f>
        <v>0</v>
      </c>
      <c r="H25" s="72">
        <f>+ROUND(('4. Godinje Tarife'!$H$12*'3. Ostali parametri'!$D$23*'3. Ostali parametri'!$O$13*1/'3. Ostali parametri'!$G$42),4)</f>
        <v>0</v>
      </c>
      <c r="I25" s="73">
        <f>+ROUND(('4. Godinje Tarife'!$I$12*'3. Ostali parametri'!$D$23*'3. Ostali parametri'!$O$13*1/'3. Ostali parametri'!$H$42),4)</f>
        <v>0</v>
      </c>
      <c r="K25" s="225"/>
      <c r="L25" s="228"/>
      <c r="M25" s="164" t="s">
        <v>65</v>
      </c>
      <c r="N25" s="72">
        <f t="shared" si="1"/>
        <v>0</v>
      </c>
      <c r="O25" s="72">
        <f t="shared" si="0"/>
        <v>0</v>
      </c>
      <c r="P25" s="72">
        <f t="shared" si="0"/>
        <v>0</v>
      </c>
      <c r="Q25" s="72">
        <f t="shared" si="0"/>
        <v>0</v>
      </c>
      <c r="R25" s="73">
        <f t="shared" si="0"/>
        <v>0</v>
      </c>
    </row>
    <row r="26" spans="2:18" ht="15" customHeight="1" x14ac:dyDescent="0.2">
      <c r="B26" s="225"/>
      <c r="C26" s="228"/>
      <c r="D26" s="164" t="s">
        <v>54</v>
      </c>
      <c r="E26" s="72">
        <f>+ROUND(('4. Godinje Tarife'!$E$12*'3. Ostali parametri'!$D$23*'3. Ostali parametri'!$D$13*1/'3. Ostali parametri'!$D$42),4)</f>
        <v>0</v>
      </c>
      <c r="F26" s="72">
        <f>+ROUND(('4. Godinje Tarife'!$F$12*'3. Ostali parametri'!$D$23*'3. Ostali parametri'!$D$13*1/'3. Ostali parametri'!$E$42),4)</f>
        <v>0</v>
      </c>
      <c r="G26" s="72">
        <f>+ROUND(('4. Godinje Tarife'!$G$12*'3. Ostali parametri'!$D$23*'3. Ostali parametri'!$D$13*1/'3. Ostali parametri'!$F$42),4)</f>
        <v>0</v>
      </c>
      <c r="H26" s="72">
        <f>+ROUND(('4. Godinje Tarife'!$H$12*'3. Ostali parametri'!$D$23*'3. Ostali parametri'!$D$13*1/'3. Ostali parametri'!$G$42),4)</f>
        <v>0</v>
      </c>
      <c r="I26" s="75">
        <f>+ROUND(('4. Godinje Tarife'!$I$12*'3. Ostali parametri'!$D$23*'3. Ostali parametri'!$D$13*1/'3. Ostali parametri'!$H$42),4)</f>
        <v>0</v>
      </c>
      <c r="K26" s="225"/>
      <c r="L26" s="228"/>
      <c r="M26" s="164" t="s">
        <v>54</v>
      </c>
      <c r="N26" s="72">
        <f t="shared" si="1"/>
        <v>0</v>
      </c>
      <c r="O26" s="72">
        <f t="shared" si="0"/>
        <v>0</v>
      </c>
      <c r="P26" s="72">
        <f t="shared" si="0"/>
        <v>0</v>
      </c>
      <c r="Q26" s="72">
        <f t="shared" si="0"/>
        <v>0</v>
      </c>
      <c r="R26" s="75">
        <f t="shared" si="0"/>
        <v>0</v>
      </c>
    </row>
    <row r="27" spans="2:18" ht="15" customHeight="1" x14ac:dyDescent="0.2">
      <c r="B27" s="225"/>
      <c r="C27" s="228"/>
      <c r="D27" s="164" t="s">
        <v>55</v>
      </c>
      <c r="E27" s="72">
        <f>+ROUND(('4. Godinje Tarife'!$E$12*'3. Ostali parametri'!$D$23*'3. Ostali parametri'!$E$13*1/'3. Ostali parametri'!$D$42),4)</f>
        <v>0</v>
      </c>
      <c r="F27" s="72">
        <f>+ROUND(('4. Godinje Tarife'!$F$12*'3. Ostali parametri'!$D$23*'3. Ostali parametri'!$E$13*1/'3. Ostali parametri'!$E$42),4)</f>
        <v>0</v>
      </c>
      <c r="G27" s="72">
        <f>+ROUND(('4. Godinje Tarife'!$G$12*'3. Ostali parametri'!$D$23*'3. Ostali parametri'!$E$13*1/'3. Ostali parametri'!$F$42),4)</f>
        <v>0</v>
      </c>
      <c r="H27" s="72">
        <f>+ROUND(('4. Godinje Tarife'!$H$12*'3. Ostali parametri'!$D$23*'3. Ostali parametri'!$E$13*1/'3. Ostali parametri'!$G$42),4)</f>
        <v>0</v>
      </c>
      <c r="I27" s="75">
        <f>+ROUND(('4. Godinje Tarife'!$I$12*'3. Ostali parametri'!$D$23*'3. Ostali parametri'!$E$13*1/'3. Ostali parametri'!$H$42),4)</f>
        <v>0</v>
      </c>
      <c r="K27" s="225"/>
      <c r="L27" s="228"/>
      <c r="M27" s="164" t="s">
        <v>55</v>
      </c>
      <c r="N27" s="72">
        <f t="shared" si="1"/>
        <v>0</v>
      </c>
      <c r="O27" s="72">
        <f t="shared" si="0"/>
        <v>0</v>
      </c>
      <c r="P27" s="72">
        <f t="shared" si="0"/>
        <v>0</v>
      </c>
      <c r="Q27" s="72">
        <f t="shared" si="0"/>
        <v>0</v>
      </c>
      <c r="R27" s="75">
        <f t="shared" si="0"/>
        <v>0</v>
      </c>
    </row>
    <row r="28" spans="2:18" ht="15" customHeight="1" x14ac:dyDescent="0.2">
      <c r="B28" s="225"/>
      <c r="C28" s="228"/>
      <c r="D28" s="164" t="s">
        <v>56</v>
      </c>
      <c r="E28" s="72">
        <f>+ROUND(('4. Godinje Tarife'!$E$12*'3. Ostali parametri'!$D$23*'3. Ostali parametri'!$F$13*1/'3. Ostali parametri'!$D$42),4)</f>
        <v>0</v>
      </c>
      <c r="F28" s="72">
        <f>+ROUND(('4. Godinje Tarife'!$F$12*'3. Ostali parametri'!$D$23*'3. Ostali parametri'!$F$13*1/'3. Ostali parametri'!$E$42),4)</f>
        <v>0</v>
      </c>
      <c r="G28" s="72">
        <f>+ROUND(('4. Godinje Tarife'!$G$12*'3. Ostali parametri'!$D$23*'3. Ostali parametri'!$F$13*1/'3. Ostali parametri'!$F$42),4)</f>
        <v>0</v>
      </c>
      <c r="H28" s="74">
        <f>+ROUND(('4. Godinje Tarife'!$H$12*'3. Ostali parametri'!$D$23*'3. Ostali parametri'!$F$13*1/'3. Ostali parametri'!$G$42),4)</f>
        <v>0</v>
      </c>
      <c r="I28" s="75">
        <f>+ROUND(('4. Godinje Tarife'!$I$12*'3. Ostali parametri'!$D$23*'3. Ostali parametri'!$F$13*1/'3. Ostali parametri'!$H$42),4)</f>
        <v>0</v>
      </c>
      <c r="K28" s="225"/>
      <c r="L28" s="228"/>
      <c r="M28" s="164" t="s">
        <v>56</v>
      </c>
      <c r="N28" s="72">
        <f t="shared" si="1"/>
        <v>0</v>
      </c>
      <c r="O28" s="72">
        <f t="shared" si="0"/>
        <v>0</v>
      </c>
      <c r="P28" s="72">
        <f t="shared" si="0"/>
        <v>0</v>
      </c>
      <c r="Q28" s="74">
        <f t="shared" si="0"/>
        <v>0</v>
      </c>
      <c r="R28" s="75">
        <f t="shared" si="0"/>
        <v>0</v>
      </c>
    </row>
    <row r="29" spans="2:18" ht="15" customHeight="1" x14ac:dyDescent="0.2">
      <c r="B29" s="225"/>
      <c r="C29" s="228"/>
      <c r="D29" s="164" t="s">
        <v>57</v>
      </c>
      <c r="E29" s="72">
        <f>+ROUND(('4. Godinje Tarife'!$E$12*'3. Ostali parametri'!$D$23*'3. Ostali parametri'!$G$13*1/'3. Ostali parametri'!$D$42),4)</f>
        <v>0</v>
      </c>
      <c r="F29" s="72">
        <f>+ROUND(('4. Godinje Tarife'!$F$12*'3. Ostali parametri'!$D$23*'3. Ostali parametri'!$G$13*1/'3. Ostali parametri'!$E$42),4)</f>
        <v>0</v>
      </c>
      <c r="G29" s="72">
        <f>+ROUND(('4. Godinje Tarife'!$G$12*'3. Ostali parametri'!$D$23*'3. Ostali parametri'!$G$13*1/'3. Ostali parametri'!$F$42),4)</f>
        <v>0</v>
      </c>
      <c r="H29" s="74">
        <f>+ROUND(('4. Godinje Tarife'!$H$12*'3. Ostali parametri'!$D$23*'3. Ostali parametri'!$G$13*1/'3. Ostali parametri'!$G$42),4)</f>
        <v>0</v>
      </c>
      <c r="I29" s="75">
        <f>+ROUND(('4. Godinje Tarife'!$I$12*'3. Ostali parametri'!$D$23*'3. Ostali parametri'!$G$13*1/'3. Ostali parametri'!$H$42),4)</f>
        <v>0</v>
      </c>
      <c r="K29" s="225"/>
      <c r="L29" s="228"/>
      <c r="M29" s="164" t="s">
        <v>57</v>
      </c>
      <c r="N29" s="72">
        <f t="shared" si="1"/>
        <v>0</v>
      </c>
      <c r="O29" s="72">
        <f t="shared" si="0"/>
        <v>0</v>
      </c>
      <c r="P29" s="72">
        <f t="shared" si="0"/>
        <v>0</v>
      </c>
      <c r="Q29" s="74">
        <f t="shared" si="0"/>
        <v>0</v>
      </c>
      <c r="R29" s="75">
        <f t="shared" si="0"/>
        <v>0</v>
      </c>
    </row>
    <row r="30" spans="2:18" ht="15" customHeight="1" x14ac:dyDescent="0.2">
      <c r="B30" s="225"/>
      <c r="C30" s="228"/>
      <c r="D30" s="164" t="s">
        <v>206</v>
      </c>
      <c r="E30" s="72">
        <f>+ROUND(('4. Godinje Tarife'!$E$12*'3. Ostali parametri'!$D$23*'3. Ostali parametri'!$H$13*1/'3. Ostali parametri'!$D$42),4)</f>
        <v>0</v>
      </c>
      <c r="F30" s="72">
        <f>+ROUND(('4. Godinje Tarife'!$F$12*'3. Ostali parametri'!$D$23*'3. Ostali parametri'!$H$13*1/'3. Ostali parametri'!$E$42),4)</f>
        <v>0</v>
      </c>
      <c r="G30" s="72">
        <f>+ROUND(('4. Godinje Tarife'!$G$12*'3. Ostali parametri'!$D$23*'3. Ostali parametri'!$H$13*1/'3. Ostali parametri'!$F$42),4)</f>
        <v>0</v>
      </c>
      <c r="H30" s="74">
        <f>+ROUND(('4. Godinje Tarife'!$H$12*'3. Ostali parametri'!$D$23*'3. Ostali parametri'!$H$13*1/'3. Ostali parametri'!$G$42),4)</f>
        <v>0</v>
      </c>
      <c r="I30" s="75">
        <f>+ROUND(('4. Godinje Tarife'!$I$12*'3. Ostali parametri'!$D$23*'3. Ostali parametri'!$H$13*1/'3. Ostali parametri'!$H$42),4)</f>
        <v>0</v>
      </c>
      <c r="K30" s="225"/>
      <c r="L30" s="228"/>
      <c r="M30" s="164" t="s">
        <v>206</v>
      </c>
      <c r="N30" s="72">
        <f t="shared" si="1"/>
        <v>0</v>
      </c>
      <c r="O30" s="72">
        <f t="shared" si="0"/>
        <v>0</v>
      </c>
      <c r="P30" s="72">
        <f t="shared" si="0"/>
        <v>0</v>
      </c>
      <c r="Q30" s="74">
        <f t="shared" si="0"/>
        <v>0</v>
      </c>
      <c r="R30" s="75">
        <f t="shared" si="0"/>
        <v>0</v>
      </c>
    </row>
    <row r="31" spans="2:18" ht="15" customHeight="1" x14ac:dyDescent="0.2">
      <c r="B31" s="225"/>
      <c r="C31" s="228"/>
      <c r="D31" s="164" t="s">
        <v>59</v>
      </c>
      <c r="E31" s="72">
        <f>+ROUND(('4. Godinje Tarife'!$E$12*'3. Ostali parametri'!$D$23*'3. Ostali parametri'!$I$13*1/'3. Ostali parametri'!$D$42),4)</f>
        <v>0</v>
      </c>
      <c r="F31" s="72">
        <f>+ROUND(('4. Godinje Tarife'!$F$12*'3. Ostali parametri'!$D$23*'3. Ostali parametri'!$I$13*1/'3. Ostali parametri'!$E$42),4)</f>
        <v>0</v>
      </c>
      <c r="G31" s="72">
        <f>+ROUND(('4. Godinje Tarife'!$G$12*'3. Ostali parametri'!$D$23*'3. Ostali parametri'!$I$13*1/'3. Ostali parametri'!$F$42),4)</f>
        <v>0</v>
      </c>
      <c r="H31" s="72">
        <f>+ROUND(('4. Godinje Tarife'!$H$12*'3. Ostali parametri'!$D$23*'3. Ostali parametri'!$I$13*1/'3. Ostali parametri'!$G$42),4)</f>
        <v>0</v>
      </c>
      <c r="I31" s="73">
        <f>+ROUND(('4. Godinje Tarife'!$I$12*'3. Ostali parametri'!$D$23*'3. Ostali parametri'!$I$13*1/'3. Ostali parametri'!$H$42),4)</f>
        <v>0</v>
      </c>
      <c r="K31" s="225"/>
      <c r="L31" s="228"/>
      <c r="M31" s="164" t="s">
        <v>59</v>
      </c>
      <c r="N31" s="72">
        <f t="shared" si="1"/>
        <v>0</v>
      </c>
      <c r="O31" s="72">
        <f t="shared" si="0"/>
        <v>0</v>
      </c>
      <c r="P31" s="72">
        <f t="shared" si="0"/>
        <v>0</v>
      </c>
      <c r="Q31" s="72">
        <f t="shared" si="0"/>
        <v>0</v>
      </c>
      <c r="R31" s="73">
        <f t="shared" si="0"/>
        <v>0</v>
      </c>
    </row>
    <row r="32" spans="2:18" ht="15" customHeight="1" x14ac:dyDescent="0.2">
      <c r="B32" s="225"/>
      <c r="C32" s="228"/>
      <c r="D32" s="164" t="s">
        <v>60</v>
      </c>
      <c r="E32" s="72">
        <f>+ROUND(('4. Godinje Tarife'!$E$12*'3. Ostali parametri'!$D$23*'3. Ostali parametri'!$J$13*1/'3. Ostali parametri'!$D$42),4)</f>
        <v>0</v>
      </c>
      <c r="F32" s="72">
        <f>+ROUND(('4. Godinje Tarife'!$F$12*'3. Ostali parametri'!$D$23*'3. Ostali parametri'!$J$13*1/'3. Ostali parametri'!$E$42),4)</f>
        <v>0</v>
      </c>
      <c r="G32" s="72">
        <f>+ROUND(('4. Godinje Tarife'!$G$12*'3. Ostali parametri'!$D$23*'3. Ostali parametri'!$J$13*1/'3. Ostali parametri'!$F$42),4)</f>
        <v>0</v>
      </c>
      <c r="H32" s="72">
        <f>+ROUND(('4. Godinje Tarife'!$H$12*'3. Ostali parametri'!$D$23*'3. Ostali parametri'!$J$13*1/'3. Ostali parametri'!$G$42),4)</f>
        <v>0</v>
      </c>
      <c r="I32" s="73">
        <f>+ROUND(('4. Godinje Tarife'!$I$12*'3. Ostali parametri'!$D$23*'3. Ostali parametri'!$J$13*1/'3. Ostali parametri'!$H$42),4)</f>
        <v>0</v>
      </c>
      <c r="K32" s="225"/>
      <c r="L32" s="228"/>
      <c r="M32" s="164" t="s">
        <v>60</v>
      </c>
      <c r="N32" s="72">
        <f t="shared" si="1"/>
        <v>0</v>
      </c>
      <c r="O32" s="72">
        <f t="shared" si="0"/>
        <v>0</v>
      </c>
      <c r="P32" s="72">
        <f t="shared" si="0"/>
        <v>0</v>
      </c>
      <c r="Q32" s="72">
        <f t="shared" si="0"/>
        <v>0</v>
      </c>
      <c r="R32" s="73">
        <f t="shared" si="0"/>
        <v>0</v>
      </c>
    </row>
    <row r="33" spans="2:18" ht="15" customHeight="1" x14ac:dyDescent="0.2">
      <c r="B33" s="225"/>
      <c r="C33" s="228"/>
      <c r="D33" s="164" t="s">
        <v>61</v>
      </c>
      <c r="E33" s="72">
        <f>+ROUND(('4. Godinje Tarife'!$E$12*'3. Ostali parametri'!$D$23*'3. Ostali parametri'!$K$13*1/'3. Ostali parametri'!$D$42),4)</f>
        <v>0</v>
      </c>
      <c r="F33" s="72">
        <f>+ROUND(('4. Godinje Tarife'!$F$12*'3. Ostali parametri'!$D$23*'3. Ostali parametri'!$K$13*1/'3. Ostali parametri'!$E$42),4)</f>
        <v>0</v>
      </c>
      <c r="G33" s="72">
        <f>+ROUND(('4. Godinje Tarife'!$G$12*'3. Ostali parametri'!$D$23*'3. Ostali parametri'!$K$13*1/'3. Ostali parametri'!$F$42),4)</f>
        <v>0</v>
      </c>
      <c r="H33" s="72">
        <f>+ROUND(('4. Godinje Tarife'!$H$12*'3. Ostali parametri'!$D$23*'3. Ostali parametri'!$K$13*1/'3. Ostali parametri'!$G$42),4)</f>
        <v>0</v>
      </c>
      <c r="I33" s="73">
        <f>+ROUND(('4. Godinje Tarife'!$I$12*'3. Ostali parametri'!$D$23*'3. Ostali parametri'!$K$13*1/'3. Ostali parametri'!$H$42),4)</f>
        <v>0</v>
      </c>
      <c r="K33" s="225"/>
      <c r="L33" s="228"/>
      <c r="M33" s="164" t="s">
        <v>61</v>
      </c>
      <c r="N33" s="72">
        <f t="shared" si="1"/>
        <v>0</v>
      </c>
      <c r="O33" s="72">
        <f t="shared" si="0"/>
        <v>0</v>
      </c>
      <c r="P33" s="72">
        <f t="shared" si="0"/>
        <v>0</v>
      </c>
      <c r="Q33" s="72">
        <f t="shared" si="0"/>
        <v>0</v>
      </c>
      <c r="R33" s="73">
        <f t="shared" si="0"/>
        <v>0</v>
      </c>
    </row>
    <row r="34" spans="2:18" ht="15" customHeight="1" x14ac:dyDescent="0.2">
      <c r="B34" s="233"/>
      <c r="C34" s="232"/>
      <c r="D34" s="166" t="s">
        <v>62</v>
      </c>
      <c r="E34" s="85">
        <f>+ROUND(('4. Godinje Tarife'!$E$12*'3. Ostali parametri'!$D$23*'3. Ostali parametri'!$L$13*1/'3. Ostali parametri'!$D$42),4)</f>
        <v>0</v>
      </c>
      <c r="F34" s="85">
        <f>+ROUND(('4. Godinje Tarife'!$F$12*'3. Ostali parametri'!$D$23*'3. Ostali parametri'!$L$13*1/'3. Ostali parametri'!$E$42),4)</f>
        <v>0</v>
      </c>
      <c r="G34" s="85">
        <f>+ROUND(('4. Godinje Tarife'!$G$12*'3. Ostali parametri'!$D$23*'3. Ostali parametri'!$L$13*1/'3. Ostali parametri'!$F$42),4)</f>
        <v>0</v>
      </c>
      <c r="H34" s="85">
        <f>+ROUND(('4. Godinje Tarife'!$H$12*'3. Ostali parametri'!$D$23*'3. Ostali parametri'!$L$13*1/'3. Ostali parametri'!$G$42),4)</f>
        <v>0</v>
      </c>
      <c r="I34" s="86">
        <f>+ROUND(('4. Godinje Tarife'!$I$12*'3. Ostali parametri'!$D$23*'3. Ostali parametri'!$L$13*1/'3. Ostali parametri'!$H$42),4)</f>
        <v>0</v>
      </c>
      <c r="K34" s="233"/>
      <c r="L34" s="232"/>
      <c r="M34" s="166" t="s">
        <v>62</v>
      </c>
      <c r="N34" s="85">
        <f t="shared" si="1"/>
        <v>0</v>
      </c>
      <c r="O34" s="85">
        <f t="shared" si="0"/>
        <v>0</v>
      </c>
      <c r="P34" s="85">
        <f t="shared" si="0"/>
        <v>0</v>
      </c>
      <c r="Q34" s="85">
        <f t="shared" si="0"/>
        <v>0</v>
      </c>
      <c r="R34" s="86">
        <f t="shared" si="0"/>
        <v>0</v>
      </c>
    </row>
    <row r="35" spans="2:18" ht="15" customHeight="1" x14ac:dyDescent="0.2">
      <c r="B35" s="224" t="s">
        <v>12</v>
      </c>
      <c r="C35" s="227" t="s">
        <v>182</v>
      </c>
      <c r="D35" s="167" t="s">
        <v>63</v>
      </c>
      <c r="E35" s="70">
        <f>+ROUND(('4. Godinje Tarife'!$E$13*'3. Ostali parametri'!$D$23*'3. Ostali parametri'!$M$13*1/'3. Ostali parametri'!$D$42),4)</f>
        <v>0</v>
      </c>
      <c r="F35" s="83">
        <f>+ROUND(('4. Godinje Tarife'!$F$13*'3. Ostali parametri'!$D$23*'3. Ostali parametri'!$M$13*1/'3. Ostali parametri'!$E$42),4)</f>
        <v>0</v>
      </c>
      <c r="G35" s="83">
        <f>+ROUND(('4. Godinje Tarife'!$G$13*'3. Ostali parametri'!$D$23*'3. Ostali parametri'!$M$13*1/'3. Ostali parametri'!$F$42),4)</f>
        <v>0</v>
      </c>
      <c r="H35" s="83">
        <f>+ROUND(('4. Godinje Tarife'!$H$13*'3. Ostali parametri'!$D$23*'3. Ostali parametri'!$M$13*1/'3. Ostali parametri'!$G$42),4)</f>
        <v>0</v>
      </c>
      <c r="I35" s="84">
        <f>+ROUND(('4. Godinje Tarife'!$I$13*'3. Ostali parametri'!$D$23*'3. Ostali parametri'!$M$13*1/'3. Ostali parametri'!$H$42),4)</f>
        <v>0</v>
      </c>
      <c r="K35" s="224" t="s">
        <v>12</v>
      </c>
      <c r="L35" s="227" t="s">
        <v>186</v>
      </c>
      <c r="M35" s="167" t="s">
        <v>63</v>
      </c>
      <c r="N35" s="70">
        <f t="shared" si="1"/>
        <v>0</v>
      </c>
      <c r="O35" s="83">
        <f t="shared" si="0"/>
        <v>0</v>
      </c>
      <c r="P35" s="83">
        <f t="shared" si="0"/>
        <v>0</v>
      </c>
      <c r="Q35" s="83">
        <f t="shared" si="0"/>
        <v>0</v>
      </c>
      <c r="R35" s="84">
        <f t="shared" si="0"/>
        <v>0</v>
      </c>
    </row>
    <row r="36" spans="2:18" ht="15" customHeight="1" x14ac:dyDescent="0.2">
      <c r="B36" s="225"/>
      <c r="C36" s="228"/>
      <c r="D36" s="164" t="s">
        <v>64</v>
      </c>
      <c r="E36" s="72">
        <f>+ROUND(('4. Godinje Tarife'!$E$13*'3. Ostali parametri'!$D$23*'3. Ostali parametri'!$N$13*1/'3. Ostali parametri'!$D$42),4)</f>
        <v>0</v>
      </c>
      <c r="F36" s="72">
        <f>+ROUND(('4. Godinje Tarife'!$F$13*'3. Ostali parametri'!$D$23*'3. Ostali parametri'!$N$13*1/'3. Ostali parametri'!$E$42),4)</f>
        <v>0</v>
      </c>
      <c r="G36" s="72">
        <f>+ROUND(('4. Godinje Tarife'!$G$13*'3. Ostali parametri'!$D$23*'3. Ostali parametri'!$N$13*1/'3. Ostali parametri'!$F$42),4)</f>
        <v>0</v>
      </c>
      <c r="H36" s="72">
        <f>+ROUND(('4. Godinje Tarife'!$H$13*'3. Ostali parametri'!$D$23*'3. Ostali parametri'!$N$13*1/'3. Ostali parametri'!$G$42),4)</f>
        <v>0</v>
      </c>
      <c r="I36" s="73">
        <f>+ROUND(('4. Godinje Tarife'!$I$13*'3. Ostali parametri'!$D$23*'3. Ostali parametri'!$N$13*1/'3. Ostali parametri'!$H$42),4)</f>
        <v>0</v>
      </c>
      <c r="K36" s="225"/>
      <c r="L36" s="228"/>
      <c r="M36" s="164" t="s">
        <v>64</v>
      </c>
      <c r="N36" s="72">
        <f t="shared" si="1"/>
        <v>0</v>
      </c>
      <c r="O36" s="72">
        <f t="shared" si="0"/>
        <v>0</v>
      </c>
      <c r="P36" s="72">
        <f t="shared" si="0"/>
        <v>0</v>
      </c>
      <c r="Q36" s="72">
        <f t="shared" si="0"/>
        <v>0</v>
      </c>
      <c r="R36" s="73">
        <f t="shared" si="0"/>
        <v>0</v>
      </c>
    </row>
    <row r="37" spans="2:18" ht="15" customHeight="1" x14ac:dyDescent="0.2">
      <c r="B37" s="225"/>
      <c r="C37" s="228"/>
      <c r="D37" s="164" t="s">
        <v>65</v>
      </c>
      <c r="E37" s="72">
        <f>+ROUND(('4. Godinje Tarife'!$E$13*'3. Ostali parametri'!$D$23*'3. Ostali parametri'!$O$13*1/'3. Ostali parametri'!$D$42),4)</f>
        <v>0</v>
      </c>
      <c r="F37" s="72">
        <f>+ROUND(('4. Godinje Tarife'!$F$13*'3. Ostali parametri'!$D$23*'3. Ostali parametri'!$O$13*1/'3. Ostali parametri'!$E$42),4)</f>
        <v>0</v>
      </c>
      <c r="G37" s="72">
        <f>+ROUND(('4. Godinje Tarife'!$G$13*'3. Ostali parametri'!$D$23*'3. Ostali parametri'!$O$13*1/'3. Ostali parametri'!$F$42),4)</f>
        <v>0</v>
      </c>
      <c r="H37" s="72">
        <f>+ROUND(('4. Godinje Tarife'!$H$13*'3. Ostali parametri'!$D$23*'3. Ostali parametri'!$O$13*1/'3. Ostali parametri'!$G$42),4)</f>
        <v>0</v>
      </c>
      <c r="I37" s="73">
        <f>+ROUND(('4. Godinje Tarife'!$I$13*'3. Ostali parametri'!$D$23*'3. Ostali parametri'!$O$13*1/'3. Ostali parametri'!$H$42),4)</f>
        <v>0</v>
      </c>
      <c r="K37" s="225"/>
      <c r="L37" s="228"/>
      <c r="M37" s="164" t="s">
        <v>65</v>
      </c>
      <c r="N37" s="72">
        <f t="shared" si="1"/>
        <v>0</v>
      </c>
      <c r="O37" s="72">
        <f t="shared" si="0"/>
        <v>0</v>
      </c>
      <c r="P37" s="72">
        <f t="shared" si="0"/>
        <v>0</v>
      </c>
      <c r="Q37" s="72">
        <f t="shared" si="0"/>
        <v>0</v>
      </c>
      <c r="R37" s="73">
        <f t="shared" si="0"/>
        <v>0</v>
      </c>
    </row>
    <row r="38" spans="2:18" ht="15" customHeight="1" x14ac:dyDescent="0.2">
      <c r="B38" s="225"/>
      <c r="C38" s="228"/>
      <c r="D38" s="164" t="s">
        <v>54</v>
      </c>
      <c r="E38" s="72">
        <f>+ROUND(('4. Godinje Tarife'!$E$13*'3. Ostali parametri'!$D$23*'3. Ostali parametri'!$D$13*1/'3. Ostali parametri'!$D$42),4)</f>
        <v>0</v>
      </c>
      <c r="F38" s="74">
        <f>+ROUND(('4. Godinje Tarife'!$F$13*'3. Ostali parametri'!$D$23*'3. Ostali parametri'!$D$13*1/'3. Ostali parametri'!$E$42),4)</f>
        <v>0</v>
      </c>
      <c r="G38" s="74">
        <f>+ROUND(('4. Godinje Tarife'!$G$13*'3. Ostali parametri'!$D$23*'3. Ostali parametri'!$D$13*1/'3. Ostali parametri'!$F$42),4)</f>
        <v>0</v>
      </c>
      <c r="H38" s="74">
        <f>+ROUND(('4. Godinje Tarife'!$H$13*'3. Ostali parametri'!$D$23*'3. Ostali parametri'!$D$13*1/'3. Ostali parametri'!$G$42),4)</f>
        <v>0</v>
      </c>
      <c r="I38" s="75">
        <f>+ROUND(('4. Godinje Tarife'!$I$13*'3. Ostali parametri'!$D$23*'3. Ostali parametri'!$D$13*1/'3. Ostali parametri'!$H$42),4)</f>
        <v>0</v>
      </c>
      <c r="K38" s="225"/>
      <c r="L38" s="228"/>
      <c r="M38" s="164" t="s">
        <v>54</v>
      </c>
      <c r="N38" s="72">
        <f t="shared" si="1"/>
        <v>0</v>
      </c>
      <c r="O38" s="74">
        <f t="shared" si="0"/>
        <v>0</v>
      </c>
      <c r="P38" s="74">
        <f t="shared" si="0"/>
        <v>0</v>
      </c>
      <c r="Q38" s="74">
        <f t="shared" si="0"/>
        <v>0</v>
      </c>
      <c r="R38" s="75">
        <f t="shared" si="0"/>
        <v>0</v>
      </c>
    </row>
    <row r="39" spans="2:18" ht="15" customHeight="1" x14ac:dyDescent="0.2">
      <c r="B39" s="225"/>
      <c r="C39" s="228"/>
      <c r="D39" s="164" t="s">
        <v>55</v>
      </c>
      <c r="E39" s="72">
        <f>+ROUND(('4. Godinje Tarife'!$E$13*'3. Ostali parametri'!$D$23*'3. Ostali parametri'!$E$13*1/'3. Ostali parametri'!$D$42),4)</f>
        <v>0</v>
      </c>
      <c r="F39" s="74">
        <f>+ROUND(('4. Godinje Tarife'!$F$13*'3. Ostali parametri'!$D$23*'3. Ostali parametri'!$E$13*1/'3. Ostali parametri'!$E$42),4)</f>
        <v>0</v>
      </c>
      <c r="G39" s="74">
        <f>+ROUND(('4. Godinje Tarife'!$G$13*'3. Ostali parametri'!$D$23*'3. Ostali parametri'!$E$13*1/'3. Ostali parametri'!$F$42),4)</f>
        <v>0</v>
      </c>
      <c r="H39" s="74">
        <f>+ROUND(('4. Godinje Tarife'!$H$13*'3. Ostali parametri'!$D$23*'3. Ostali parametri'!$E$13*1/'3. Ostali parametri'!$G$42),4)</f>
        <v>0</v>
      </c>
      <c r="I39" s="75">
        <f>+ROUND(('4. Godinje Tarife'!$I$13*'3. Ostali parametri'!$D$23*'3. Ostali parametri'!$E$13*1/'3. Ostali parametri'!$H$42),4)</f>
        <v>0</v>
      </c>
      <c r="K39" s="225"/>
      <c r="L39" s="228"/>
      <c r="M39" s="164" t="s">
        <v>55</v>
      </c>
      <c r="N39" s="72">
        <f t="shared" si="1"/>
        <v>0</v>
      </c>
      <c r="O39" s="74">
        <f t="shared" si="0"/>
        <v>0</v>
      </c>
      <c r="P39" s="74">
        <f t="shared" si="0"/>
        <v>0</v>
      </c>
      <c r="Q39" s="74">
        <f t="shared" si="0"/>
        <v>0</v>
      </c>
      <c r="R39" s="75">
        <f t="shared" si="0"/>
        <v>0</v>
      </c>
    </row>
    <row r="40" spans="2:18" ht="15" customHeight="1" x14ac:dyDescent="0.2">
      <c r="B40" s="225"/>
      <c r="C40" s="228"/>
      <c r="D40" s="164" t="s">
        <v>56</v>
      </c>
      <c r="E40" s="72">
        <f>+ROUND(('4. Godinje Tarife'!$E$13*'3. Ostali parametri'!$D$23*'3. Ostali parametri'!$F$13*1/'3. Ostali parametri'!$D$42),4)</f>
        <v>0</v>
      </c>
      <c r="F40" s="74">
        <f>+ROUND(('4. Godinje Tarife'!$F$13*'3. Ostali parametri'!$D$23*'3. Ostali parametri'!$F$13*1/'3. Ostali parametri'!$E$42),4)</f>
        <v>0</v>
      </c>
      <c r="G40" s="74">
        <f>+ROUND(('4. Godinje Tarife'!$G$13*'3. Ostali parametri'!$D$23*'3. Ostali parametri'!$F$13*1/'3. Ostali parametri'!$F$42),4)</f>
        <v>0</v>
      </c>
      <c r="H40" s="74">
        <f>+ROUND(('4. Godinje Tarife'!$H$13*'3. Ostali parametri'!$D$23*'3. Ostali parametri'!$F$13*1/'3. Ostali parametri'!$G$42),4)</f>
        <v>0</v>
      </c>
      <c r="I40" s="75">
        <f>+ROUND(('4. Godinje Tarife'!$I$13*'3. Ostali parametri'!$D$23*'3. Ostali parametri'!$F$13*1/'3. Ostali parametri'!$H$42),4)</f>
        <v>0</v>
      </c>
      <c r="K40" s="225"/>
      <c r="L40" s="228"/>
      <c r="M40" s="164" t="s">
        <v>56</v>
      </c>
      <c r="N40" s="72">
        <f t="shared" si="1"/>
        <v>0</v>
      </c>
      <c r="O40" s="74">
        <f t="shared" si="0"/>
        <v>0</v>
      </c>
      <c r="P40" s="74">
        <f t="shared" si="0"/>
        <v>0</v>
      </c>
      <c r="Q40" s="74">
        <f t="shared" si="0"/>
        <v>0</v>
      </c>
      <c r="R40" s="75">
        <f t="shared" si="0"/>
        <v>0</v>
      </c>
    </row>
    <row r="41" spans="2:18" ht="15" customHeight="1" x14ac:dyDescent="0.2">
      <c r="B41" s="225"/>
      <c r="C41" s="228"/>
      <c r="D41" s="164" t="s">
        <v>57</v>
      </c>
      <c r="E41" s="72">
        <f>+ROUND(('4. Godinje Tarife'!$E$13*'3. Ostali parametri'!$D$23*'3. Ostali parametri'!$G$13*1/'3. Ostali parametri'!$D$42),4)</f>
        <v>0</v>
      </c>
      <c r="F41" s="83">
        <f>+ROUND(('4. Godinje Tarife'!$F$13*'3. Ostali parametri'!$D$23*'3. Ostali parametri'!$G$13*1/'3. Ostali parametri'!$E$42),4)</f>
        <v>0</v>
      </c>
      <c r="G41" s="83">
        <f>+ROUND(('4. Godinje Tarife'!$G$13*'3. Ostali parametri'!$D$23*'3. Ostali parametri'!$G$13*1/'3. Ostali parametri'!$F$42),4)</f>
        <v>0</v>
      </c>
      <c r="H41" s="74">
        <f>+ROUND(('4. Godinje Tarife'!$H$13*'3. Ostali parametri'!$D$23*'3. Ostali parametri'!$G$13*1/'3. Ostali parametri'!$G$42),4)</f>
        <v>0</v>
      </c>
      <c r="I41" s="75">
        <f>+ROUND(('4. Godinje Tarife'!$I$13*'3. Ostali parametri'!$D$23*'3. Ostali parametri'!$G$13*1/'3. Ostali parametri'!$H$42),4)</f>
        <v>0</v>
      </c>
      <c r="K41" s="225"/>
      <c r="L41" s="228"/>
      <c r="M41" s="164" t="s">
        <v>57</v>
      </c>
      <c r="N41" s="72">
        <f t="shared" si="1"/>
        <v>0</v>
      </c>
      <c r="O41" s="83">
        <f t="shared" si="0"/>
        <v>0</v>
      </c>
      <c r="P41" s="83">
        <f t="shared" si="0"/>
        <v>0</v>
      </c>
      <c r="Q41" s="74">
        <f t="shared" si="0"/>
        <v>0</v>
      </c>
      <c r="R41" s="75">
        <f t="shared" si="0"/>
        <v>0</v>
      </c>
    </row>
    <row r="42" spans="2:18" ht="15" customHeight="1" x14ac:dyDescent="0.2">
      <c r="B42" s="225"/>
      <c r="C42" s="228"/>
      <c r="D42" s="164" t="s">
        <v>206</v>
      </c>
      <c r="E42" s="72">
        <f>+ROUND(('4. Godinje Tarife'!$E$13*'3. Ostali parametri'!$D$23*'3. Ostali parametri'!$H$13*1/'3. Ostali parametri'!$D$42),4)</f>
        <v>0</v>
      </c>
      <c r="F42" s="83">
        <f>+ROUND(('4. Godinje Tarife'!$F$13*'3. Ostali parametri'!$D$23*'3. Ostali parametri'!$H$13*1/'3. Ostali parametri'!$E$42),4)</f>
        <v>0</v>
      </c>
      <c r="G42" s="83">
        <f>+ROUND(('4. Godinje Tarife'!$G$13*'3. Ostali parametri'!$D$23*'3. Ostali parametri'!$H$13*1/'3. Ostali parametri'!$F$42),4)</f>
        <v>0</v>
      </c>
      <c r="H42" s="74">
        <f>+ROUND(('4. Godinje Tarife'!$H$13*'3. Ostali parametri'!$D$23*'3. Ostali parametri'!$H$13*1/'3. Ostali parametri'!$G$42),4)</f>
        <v>0</v>
      </c>
      <c r="I42" s="75">
        <f>+ROUND(('4. Godinje Tarife'!$I$13*'3. Ostali parametri'!$D$23*'3. Ostali parametri'!$H$13*1/'3. Ostali parametri'!$H$42),4)</f>
        <v>0</v>
      </c>
      <c r="K42" s="225"/>
      <c r="L42" s="228"/>
      <c r="M42" s="164" t="s">
        <v>206</v>
      </c>
      <c r="N42" s="72">
        <f t="shared" si="1"/>
        <v>0</v>
      </c>
      <c r="O42" s="83">
        <f t="shared" si="0"/>
        <v>0</v>
      </c>
      <c r="P42" s="83">
        <f t="shared" si="0"/>
        <v>0</v>
      </c>
      <c r="Q42" s="74">
        <f t="shared" si="0"/>
        <v>0</v>
      </c>
      <c r="R42" s="75">
        <f t="shared" si="0"/>
        <v>0</v>
      </c>
    </row>
    <row r="43" spans="2:18" ht="15" customHeight="1" x14ac:dyDescent="0.2">
      <c r="B43" s="225"/>
      <c r="C43" s="228"/>
      <c r="D43" s="164" t="s">
        <v>59</v>
      </c>
      <c r="E43" s="72">
        <f>+ROUND(('4. Godinje Tarife'!$E$13*'3. Ostali parametri'!$D$23*'3. Ostali parametri'!$I$13*1/'3. Ostali parametri'!$D$42),4)</f>
        <v>0</v>
      </c>
      <c r="F43" s="83">
        <f>+ROUND(('4. Godinje Tarife'!$F$13*'3. Ostali parametri'!$D$23*'3. Ostali parametri'!$I$13*1/'3. Ostali parametri'!$E$42),4)</f>
        <v>0</v>
      </c>
      <c r="G43" s="83">
        <f>+ROUND(('4. Godinje Tarife'!$G$13*'3. Ostali parametri'!$D$23*'3. Ostali parametri'!$I$13*1/'3. Ostali parametri'!$F$42),4)</f>
        <v>0</v>
      </c>
      <c r="H43" s="72">
        <f>+ROUND(('4. Godinje Tarife'!$H$13*'3. Ostali parametri'!$D$23*'3. Ostali parametri'!$I$13*1/'3. Ostali parametri'!$G$42),4)</f>
        <v>0</v>
      </c>
      <c r="I43" s="73">
        <f>+ROUND(('4. Godinje Tarife'!$I$13*'3. Ostali parametri'!$D$23*'3. Ostali parametri'!$I$13*1/'3. Ostali parametri'!$H$42),4)</f>
        <v>0</v>
      </c>
      <c r="K43" s="225"/>
      <c r="L43" s="228"/>
      <c r="M43" s="164" t="s">
        <v>59</v>
      </c>
      <c r="N43" s="72">
        <f t="shared" si="1"/>
        <v>0</v>
      </c>
      <c r="O43" s="83">
        <f t="shared" si="0"/>
        <v>0</v>
      </c>
      <c r="P43" s="83">
        <f t="shared" si="0"/>
        <v>0</v>
      </c>
      <c r="Q43" s="72">
        <f t="shared" si="0"/>
        <v>0</v>
      </c>
      <c r="R43" s="73">
        <f t="shared" si="0"/>
        <v>0</v>
      </c>
    </row>
    <row r="44" spans="2:18" ht="15" customHeight="1" x14ac:dyDescent="0.2">
      <c r="B44" s="225"/>
      <c r="C44" s="228"/>
      <c r="D44" s="164" t="s">
        <v>60</v>
      </c>
      <c r="E44" s="72">
        <f>+ROUND(('4. Godinje Tarife'!$E$13*'3. Ostali parametri'!$D$23*'3. Ostali parametri'!$J$13*1/'3. Ostali parametri'!$D$42),4)</f>
        <v>0</v>
      </c>
      <c r="F44" s="83">
        <f>+ROUND(('4. Godinje Tarife'!$F$13*'3. Ostali parametri'!$D$23*'3. Ostali parametri'!$J$13*1/'3. Ostali parametri'!$E$42),4)</f>
        <v>0</v>
      </c>
      <c r="G44" s="83">
        <f>+ROUND(('4. Godinje Tarife'!$G$13*'3. Ostali parametri'!$D$23*'3. Ostali parametri'!$J$13*1/'3. Ostali parametri'!$F$42),4)</f>
        <v>0</v>
      </c>
      <c r="H44" s="72">
        <f>+ROUND(('4. Godinje Tarife'!$H$13*'3. Ostali parametri'!$D$23*'3. Ostali parametri'!$J$13*1/'3. Ostali parametri'!$G$42),4)</f>
        <v>0</v>
      </c>
      <c r="I44" s="73">
        <f>+ROUND(('4. Godinje Tarife'!$I$13*'3. Ostali parametri'!$D$23*'3. Ostali parametri'!$J$13*1/'3. Ostali parametri'!$H$42),4)</f>
        <v>0</v>
      </c>
      <c r="K44" s="225"/>
      <c r="L44" s="228"/>
      <c r="M44" s="164" t="s">
        <v>60</v>
      </c>
      <c r="N44" s="72">
        <f t="shared" si="1"/>
        <v>0</v>
      </c>
      <c r="O44" s="83">
        <f t="shared" si="0"/>
        <v>0</v>
      </c>
      <c r="P44" s="83">
        <f t="shared" si="0"/>
        <v>0</v>
      </c>
      <c r="Q44" s="72">
        <f t="shared" si="0"/>
        <v>0</v>
      </c>
      <c r="R44" s="73">
        <f t="shared" si="0"/>
        <v>0</v>
      </c>
    </row>
    <row r="45" spans="2:18" ht="15" customHeight="1" x14ac:dyDescent="0.2">
      <c r="B45" s="225"/>
      <c r="C45" s="228"/>
      <c r="D45" s="164" t="s">
        <v>61</v>
      </c>
      <c r="E45" s="72">
        <f>+ROUND(('4. Godinje Tarife'!$E$13*'3. Ostali parametri'!$D$23*'3. Ostali parametri'!$K$13*1/'3. Ostali parametri'!$D$42),4)</f>
        <v>0</v>
      </c>
      <c r="F45" s="83">
        <f>+ROUND(('4. Godinje Tarife'!$F$13*'3. Ostali parametri'!$D$23*'3. Ostali parametri'!$K$13*1/'3. Ostali parametri'!$E$42),4)</f>
        <v>0</v>
      </c>
      <c r="G45" s="83">
        <f>+ROUND(('4. Godinje Tarife'!$G$13*'3. Ostali parametri'!$D$23*'3. Ostali parametri'!$K$13*1/'3. Ostali parametri'!$F$42),4)</f>
        <v>0</v>
      </c>
      <c r="H45" s="72">
        <f>+ROUND(('4. Godinje Tarife'!$H$13*'3. Ostali parametri'!$D$23*'3. Ostali parametri'!$K$13*1/'3. Ostali parametri'!$G$42),4)</f>
        <v>0</v>
      </c>
      <c r="I45" s="73">
        <f>+ROUND(('4. Godinje Tarife'!$I$13*'3. Ostali parametri'!$D$23*'3. Ostali parametri'!$K$13*1/'3. Ostali parametri'!$H$42),4)</f>
        <v>0</v>
      </c>
      <c r="K45" s="225"/>
      <c r="L45" s="228"/>
      <c r="M45" s="164" t="s">
        <v>61</v>
      </c>
      <c r="N45" s="72">
        <f t="shared" si="1"/>
        <v>0</v>
      </c>
      <c r="O45" s="83">
        <f t="shared" si="0"/>
        <v>0</v>
      </c>
      <c r="P45" s="83">
        <f t="shared" si="0"/>
        <v>0</v>
      </c>
      <c r="Q45" s="72">
        <f t="shared" si="0"/>
        <v>0</v>
      </c>
      <c r="R45" s="73">
        <f t="shared" si="0"/>
        <v>0</v>
      </c>
    </row>
    <row r="46" spans="2:18" ht="15" customHeight="1" x14ac:dyDescent="0.2">
      <c r="B46" s="233"/>
      <c r="C46" s="232"/>
      <c r="D46" s="165" t="s">
        <v>62</v>
      </c>
      <c r="E46" s="85">
        <f>+ROUND(('4. Godinje Tarife'!$E$13*'3. Ostali parametri'!$D$23*'3. Ostali parametri'!$L$13*1/'3. Ostali parametri'!$D$42),4)</f>
        <v>0</v>
      </c>
      <c r="F46" s="78">
        <f>+ROUND(('4. Godinje Tarife'!$F$13*'3. Ostali parametri'!$D$23*'3. Ostali parametri'!$L$13*1/'3. Ostali parametri'!$E$42),4)</f>
        <v>0</v>
      </c>
      <c r="G46" s="78">
        <f>+ROUND(('4. Godinje Tarife'!$G$13*'3. Ostali parametri'!$D$23*'3. Ostali parametri'!$L$13*1/'3. Ostali parametri'!$F$42),4)</f>
        <v>0</v>
      </c>
      <c r="H46" s="78">
        <f>+ROUND(('4. Godinje Tarife'!$H$13*'3. Ostali parametri'!$D$23*'3. Ostali parametri'!$L$13*1/'3. Ostali parametri'!$G$42),4)</f>
        <v>0</v>
      </c>
      <c r="I46" s="79">
        <f>+ROUND(('4. Godinje Tarife'!$I$13*'3. Ostali parametri'!$D$23*'3. Ostali parametri'!$L$13*1/'3. Ostali parametri'!$H$42),4)</f>
        <v>0</v>
      </c>
      <c r="K46" s="233"/>
      <c r="L46" s="232"/>
      <c r="M46" s="165" t="s">
        <v>62</v>
      </c>
      <c r="N46" s="85">
        <f t="shared" si="1"/>
        <v>0</v>
      </c>
      <c r="O46" s="78">
        <f t="shared" si="0"/>
        <v>0</v>
      </c>
      <c r="P46" s="78">
        <f t="shared" si="0"/>
        <v>0</v>
      </c>
      <c r="Q46" s="78">
        <f t="shared" si="0"/>
        <v>0</v>
      </c>
      <c r="R46" s="79">
        <f t="shared" si="0"/>
        <v>0</v>
      </c>
    </row>
    <row r="47" spans="2:18" ht="15" customHeight="1" x14ac:dyDescent="0.2">
      <c r="B47" s="224" t="s">
        <v>13</v>
      </c>
      <c r="C47" s="227" t="s">
        <v>183</v>
      </c>
      <c r="D47" s="163" t="s">
        <v>63</v>
      </c>
      <c r="E47" s="70">
        <f>+ROUND(('4. Godinje Tarife'!$E$14*'3. Ostali parametri'!$D$23*'3. Ostali parametri'!$M$13*1/'3. Ostali parametri'!$D$42),4)</f>
        <v>0</v>
      </c>
      <c r="F47" s="70">
        <f>+ROUND(('4. Godinje Tarife'!$F$14*'3. Ostali parametri'!$D$23*'3. Ostali parametri'!$M$13*1/'3. Ostali parametri'!$E$42),4)</f>
        <v>0</v>
      </c>
      <c r="G47" s="70">
        <f>+ROUND(('4. Godinje Tarife'!$G$14*'3. Ostali parametri'!$D$23*'3. Ostali parametri'!$M$13*1/'3. Ostali parametri'!$F$42),4)</f>
        <v>0</v>
      </c>
      <c r="H47" s="70">
        <f>+ROUND(('4. Godinje Tarife'!$H$14*'3. Ostali parametri'!$D$23*'3. Ostali parametri'!$M$13*1/'3. Ostali parametri'!$G$42),4)</f>
        <v>0</v>
      </c>
      <c r="I47" s="71">
        <f>+ROUND(('4. Godinje Tarife'!$I$14*'3. Ostali parametri'!$D$23*'3. Ostali parametri'!$M$13*1/'3. Ostali parametri'!$H$42),4)</f>
        <v>0</v>
      </c>
      <c r="K47" s="224" t="s">
        <v>13</v>
      </c>
      <c r="L47" s="227" t="s">
        <v>189</v>
      </c>
      <c r="M47" s="163" t="s">
        <v>63</v>
      </c>
      <c r="N47" s="70">
        <f t="shared" si="1"/>
        <v>0</v>
      </c>
      <c r="O47" s="70">
        <f t="shared" si="0"/>
        <v>0</v>
      </c>
      <c r="P47" s="70">
        <f t="shared" si="0"/>
        <v>0</v>
      </c>
      <c r="Q47" s="70">
        <f t="shared" si="0"/>
        <v>0</v>
      </c>
      <c r="R47" s="71">
        <f t="shared" si="0"/>
        <v>0</v>
      </c>
    </row>
    <row r="48" spans="2:18" ht="15" customHeight="1" x14ac:dyDescent="0.2">
      <c r="B48" s="225"/>
      <c r="C48" s="228"/>
      <c r="D48" s="164" t="s">
        <v>64</v>
      </c>
      <c r="E48" s="72">
        <f>+ROUND(('4. Godinje Tarife'!$E$14*'3. Ostali parametri'!$D$23*'3. Ostali parametri'!$N$13*1/'3. Ostali parametri'!$D$42),4)</f>
        <v>0</v>
      </c>
      <c r="F48" s="72">
        <f>+ROUND(('4. Godinje Tarife'!$F$14*'3. Ostali parametri'!$D$23*'3. Ostali parametri'!$N$13*1/'3. Ostali parametri'!$E$42),4)</f>
        <v>0</v>
      </c>
      <c r="G48" s="72">
        <f>+ROUND(('4. Godinje Tarife'!$G$14*'3. Ostali parametri'!$D$23*'3. Ostali parametri'!$N$13*1/'3. Ostali parametri'!$F$42),4)</f>
        <v>0</v>
      </c>
      <c r="H48" s="72">
        <f>+ROUND(('4. Godinje Tarife'!$H$14*'3. Ostali parametri'!$D$23*'3. Ostali parametri'!$N$13*1/'3. Ostali parametri'!$G$42),4)</f>
        <v>0</v>
      </c>
      <c r="I48" s="73">
        <f>+ROUND(('4. Godinje Tarife'!$I$14*'3. Ostali parametri'!$D$23*'3. Ostali parametri'!$N$13*1/'3. Ostali parametri'!$H$42),4)</f>
        <v>0</v>
      </c>
      <c r="K48" s="225"/>
      <c r="L48" s="228"/>
      <c r="M48" s="164" t="s">
        <v>64</v>
      </c>
      <c r="N48" s="72">
        <f t="shared" si="1"/>
        <v>0</v>
      </c>
      <c r="O48" s="72">
        <f t="shared" si="0"/>
        <v>0</v>
      </c>
      <c r="P48" s="72">
        <f t="shared" si="0"/>
        <v>0</v>
      </c>
      <c r="Q48" s="72">
        <f t="shared" si="0"/>
        <v>0</v>
      </c>
      <c r="R48" s="73">
        <f t="shared" si="0"/>
        <v>0</v>
      </c>
    </row>
    <row r="49" spans="2:18" ht="15" customHeight="1" x14ac:dyDescent="0.2">
      <c r="B49" s="225"/>
      <c r="C49" s="228"/>
      <c r="D49" s="164" t="s">
        <v>65</v>
      </c>
      <c r="E49" s="72">
        <f>+ROUND(('4. Godinje Tarife'!$E$14*'3. Ostali parametri'!$D$23*'3. Ostali parametri'!$O$13*1/'3. Ostali parametri'!$D$42),4)</f>
        <v>0</v>
      </c>
      <c r="F49" s="72">
        <f>+ROUND(('4. Godinje Tarife'!$F$14*'3. Ostali parametri'!$D$23*'3. Ostali parametri'!$O$13*1/'3. Ostali parametri'!$E$42),4)</f>
        <v>0</v>
      </c>
      <c r="G49" s="72">
        <f>+ROUND(('4. Godinje Tarife'!$G$14*'3. Ostali parametri'!$D$23*'3. Ostali parametri'!$O$13*1/'3. Ostali parametri'!$F$42),4)</f>
        <v>0</v>
      </c>
      <c r="H49" s="72">
        <f>+ROUND(('4. Godinje Tarife'!$H$14*'3. Ostali parametri'!$D$23*'3. Ostali parametri'!$O$13*1/'3. Ostali parametri'!$G$42),4)</f>
        <v>0</v>
      </c>
      <c r="I49" s="73">
        <f>+ROUND(('4. Godinje Tarife'!$I$14*'3. Ostali parametri'!$D$23*'3. Ostali parametri'!$O$13*1/'3. Ostali parametri'!$H$42),4)</f>
        <v>0</v>
      </c>
      <c r="K49" s="225"/>
      <c r="L49" s="228"/>
      <c r="M49" s="164" t="s">
        <v>65</v>
      </c>
      <c r="N49" s="72">
        <f t="shared" si="1"/>
        <v>0</v>
      </c>
      <c r="O49" s="72">
        <f t="shared" si="0"/>
        <v>0</v>
      </c>
      <c r="P49" s="72">
        <f t="shared" si="0"/>
        <v>0</v>
      </c>
      <c r="Q49" s="72">
        <f t="shared" si="0"/>
        <v>0</v>
      </c>
      <c r="R49" s="73">
        <f t="shared" si="0"/>
        <v>0</v>
      </c>
    </row>
    <row r="50" spans="2:18" ht="15" customHeight="1" x14ac:dyDescent="0.2">
      <c r="B50" s="225"/>
      <c r="C50" s="228"/>
      <c r="D50" s="164" t="s">
        <v>54</v>
      </c>
      <c r="E50" s="72">
        <f>+ROUND(('4. Godinje Tarife'!$E$14*'3. Ostali parametri'!$D$23*'3. Ostali parametri'!$D$13*1/'3. Ostali parametri'!$D$42),4)</f>
        <v>0</v>
      </c>
      <c r="F50" s="72">
        <f>+ROUND(('4. Godinje Tarife'!$F$14*'3. Ostali parametri'!$D$23*'3. Ostali parametri'!$D$13*1/'3. Ostali parametri'!$E$42),4)</f>
        <v>0</v>
      </c>
      <c r="G50" s="72">
        <f>+ROUND(('4. Godinje Tarife'!$G$14*'3. Ostali parametri'!$D$23*'3. Ostali parametri'!$D$13*1/'3. Ostali parametri'!$F$42),4)</f>
        <v>0</v>
      </c>
      <c r="H50" s="72">
        <f>+ROUND(('4. Godinje Tarife'!$H$14*'3. Ostali parametri'!$D$23*'3. Ostali parametri'!$D$13*1/'3. Ostali parametri'!$G$42),4)</f>
        <v>0</v>
      </c>
      <c r="I50" s="75">
        <f>+ROUND(('4. Godinje Tarife'!$I$14*'3. Ostali parametri'!$D$23*'3. Ostali parametri'!$D$13*1/'3. Ostali parametri'!$H$42),4)</f>
        <v>0</v>
      </c>
      <c r="K50" s="225"/>
      <c r="L50" s="228"/>
      <c r="M50" s="164" t="s">
        <v>54</v>
      </c>
      <c r="N50" s="72">
        <f t="shared" si="1"/>
        <v>0</v>
      </c>
      <c r="O50" s="72">
        <f t="shared" si="0"/>
        <v>0</v>
      </c>
      <c r="P50" s="72">
        <f t="shared" si="0"/>
        <v>0</v>
      </c>
      <c r="Q50" s="72">
        <f t="shared" si="0"/>
        <v>0</v>
      </c>
      <c r="R50" s="75">
        <f t="shared" si="0"/>
        <v>0</v>
      </c>
    </row>
    <row r="51" spans="2:18" ht="15" customHeight="1" x14ac:dyDescent="0.2">
      <c r="B51" s="225"/>
      <c r="C51" s="228"/>
      <c r="D51" s="164" t="s">
        <v>55</v>
      </c>
      <c r="E51" s="72">
        <f>+ROUND(('4. Godinje Tarife'!$E$14*'3. Ostali parametri'!$D$23*'3. Ostali parametri'!$E$13*1/'3. Ostali parametri'!$D$42),4)</f>
        <v>0</v>
      </c>
      <c r="F51" s="72">
        <f>+ROUND(('4. Godinje Tarife'!$F$14*'3. Ostali parametri'!$D$23*'3. Ostali parametri'!$E$13*1/'3. Ostali parametri'!$E$42),4)</f>
        <v>0</v>
      </c>
      <c r="G51" s="72">
        <f>+ROUND(('4. Godinje Tarife'!$G$14*'3. Ostali parametri'!$D$23*'3. Ostali parametri'!$E$13*1/'3. Ostali parametri'!$F$42),4)</f>
        <v>0</v>
      </c>
      <c r="H51" s="72">
        <f>+ROUND(('4. Godinje Tarife'!$H$14*'3. Ostali parametri'!$D$23*'3. Ostali parametri'!$E$13*1/'3. Ostali parametri'!$G$42),4)</f>
        <v>0</v>
      </c>
      <c r="I51" s="75">
        <f>+ROUND(('4. Godinje Tarife'!$I$14*'3. Ostali parametri'!$D$23*'3. Ostali parametri'!$E$13*1/'3. Ostali parametri'!$H$42),4)</f>
        <v>0</v>
      </c>
      <c r="K51" s="225"/>
      <c r="L51" s="228"/>
      <c r="M51" s="164" t="s">
        <v>55</v>
      </c>
      <c r="N51" s="72">
        <f t="shared" si="1"/>
        <v>0</v>
      </c>
      <c r="O51" s="72">
        <f t="shared" si="0"/>
        <v>0</v>
      </c>
      <c r="P51" s="72">
        <f t="shared" si="0"/>
        <v>0</v>
      </c>
      <c r="Q51" s="72">
        <f t="shared" si="0"/>
        <v>0</v>
      </c>
      <c r="R51" s="75">
        <f t="shared" si="0"/>
        <v>0</v>
      </c>
    </row>
    <row r="52" spans="2:18" ht="15" customHeight="1" x14ac:dyDescent="0.2">
      <c r="B52" s="225"/>
      <c r="C52" s="228"/>
      <c r="D52" s="164" t="s">
        <v>56</v>
      </c>
      <c r="E52" s="72">
        <f>+ROUND(('4. Godinje Tarife'!$E$14*'3. Ostali parametri'!$D$23*'3. Ostali parametri'!$F$13*1/'3. Ostali parametri'!$D$42),4)</f>
        <v>0</v>
      </c>
      <c r="F52" s="72">
        <f>+ROUND(('4. Godinje Tarife'!$F$14*'3. Ostali parametri'!$D$23*'3. Ostali parametri'!$F$13*1/'3. Ostali parametri'!$E$42),4)</f>
        <v>0</v>
      </c>
      <c r="G52" s="72">
        <f>+ROUND(('4. Godinje Tarife'!$G$14*'3. Ostali parametri'!$D$23*'3. Ostali parametri'!$F$13*1/'3. Ostali parametri'!$F$42),4)</f>
        <v>0</v>
      </c>
      <c r="H52" s="72">
        <f>+ROUND(('4. Godinje Tarife'!$H$14*'3. Ostali parametri'!$D$23*'3. Ostali parametri'!$F$13*1/'3. Ostali parametri'!$G$42),4)</f>
        <v>0</v>
      </c>
      <c r="I52" s="75">
        <f>+ROUND(('4. Godinje Tarife'!$I$14*'3. Ostali parametri'!$D$23*'3. Ostali parametri'!$F$13*1/'3. Ostali parametri'!$H$42),4)</f>
        <v>0</v>
      </c>
      <c r="K52" s="225"/>
      <c r="L52" s="228"/>
      <c r="M52" s="164" t="s">
        <v>56</v>
      </c>
      <c r="N52" s="72">
        <f t="shared" si="1"/>
        <v>0</v>
      </c>
      <c r="O52" s="72">
        <f t="shared" si="0"/>
        <v>0</v>
      </c>
      <c r="P52" s="72">
        <f t="shared" si="0"/>
        <v>0</v>
      </c>
      <c r="Q52" s="72">
        <f t="shared" si="0"/>
        <v>0</v>
      </c>
      <c r="R52" s="75">
        <f t="shared" si="0"/>
        <v>0</v>
      </c>
    </row>
    <row r="53" spans="2:18" ht="15" customHeight="1" x14ac:dyDescent="0.2">
      <c r="B53" s="225"/>
      <c r="C53" s="228"/>
      <c r="D53" s="164" t="s">
        <v>57</v>
      </c>
      <c r="E53" s="72">
        <f>+ROUND(('4. Godinje Tarife'!$E$14*'3. Ostali parametri'!$D$23*'3. Ostali parametri'!$G$13*1/'3. Ostali parametri'!$D$42),4)</f>
        <v>0</v>
      </c>
      <c r="F53" s="72">
        <f>+ROUND(('4. Godinje Tarife'!$F$14*'3. Ostali parametri'!$D$23*'3. Ostali parametri'!$G$13*1/'3. Ostali parametri'!$E$42),4)</f>
        <v>0</v>
      </c>
      <c r="G53" s="72">
        <f>+ROUND(('4. Godinje Tarife'!$G$14*'3. Ostali parametri'!$D$23*'3. Ostali parametri'!$G$13*1/'3. Ostali parametri'!$F$42),4)</f>
        <v>0</v>
      </c>
      <c r="H53" s="72">
        <f>+ROUND(('4. Godinje Tarife'!$H$14*'3. Ostali parametri'!$D$23*'3. Ostali parametri'!$G$13*1/'3. Ostali parametri'!$G$42),4)</f>
        <v>0</v>
      </c>
      <c r="I53" s="75">
        <f>+ROUND(('4. Godinje Tarife'!$I$14*'3. Ostali parametri'!$D$23*'3. Ostali parametri'!$G$13*1/'3. Ostali parametri'!$H$42),4)</f>
        <v>0</v>
      </c>
      <c r="K53" s="225"/>
      <c r="L53" s="228"/>
      <c r="M53" s="164" t="s">
        <v>57</v>
      </c>
      <c r="N53" s="72">
        <f t="shared" si="1"/>
        <v>0</v>
      </c>
      <c r="O53" s="72">
        <f t="shared" si="0"/>
        <v>0</v>
      </c>
      <c r="P53" s="72">
        <f t="shared" si="0"/>
        <v>0</v>
      </c>
      <c r="Q53" s="72">
        <f t="shared" si="0"/>
        <v>0</v>
      </c>
      <c r="R53" s="75">
        <f t="shared" si="0"/>
        <v>0</v>
      </c>
    </row>
    <row r="54" spans="2:18" ht="15" customHeight="1" x14ac:dyDescent="0.2">
      <c r="B54" s="225"/>
      <c r="C54" s="228"/>
      <c r="D54" s="164" t="s">
        <v>206</v>
      </c>
      <c r="E54" s="72">
        <f>+ROUND(('4. Godinje Tarife'!$E$14*'3. Ostali parametri'!$D$23*'3. Ostali parametri'!$H$13*1/'3. Ostali parametri'!$D$42),4)</f>
        <v>0</v>
      </c>
      <c r="F54" s="72">
        <f>+ROUND(('4. Godinje Tarife'!$F$14*'3. Ostali parametri'!$D$23*'3. Ostali parametri'!$H$13*1/'3. Ostali parametri'!$E$42),4)</f>
        <v>0</v>
      </c>
      <c r="G54" s="72">
        <f>+ROUND(('4. Godinje Tarife'!$G$14*'3. Ostali parametri'!$D$23*'3. Ostali parametri'!$H$13*1/'3. Ostali parametri'!$F$42),4)</f>
        <v>0</v>
      </c>
      <c r="H54" s="72">
        <f>+ROUND(('4. Godinje Tarife'!$H$14*'3. Ostali parametri'!$D$23*'3. Ostali parametri'!$H$13*1/'3. Ostali parametri'!$G$42),4)</f>
        <v>0</v>
      </c>
      <c r="I54" s="75">
        <f>+ROUND(('4. Godinje Tarife'!$I$14*'3. Ostali parametri'!$D$23*'3. Ostali parametri'!$H$13*1/'3. Ostali parametri'!$H$42),4)</f>
        <v>0</v>
      </c>
      <c r="K54" s="225"/>
      <c r="L54" s="228"/>
      <c r="M54" s="164" t="s">
        <v>206</v>
      </c>
      <c r="N54" s="72">
        <f t="shared" si="1"/>
        <v>0</v>
      </c>
      <c r="O54" s="72">
        <f t="shared" si="0"/>
        <v>0</v>
      </c>
      <c r="P54" s="72">
        <f t="shared" si="0"/>
        <v>0</v>
      </c>
      <c r="Q54" s="72">
        <f t="shared" si="0"/>
        <v>0</v>
      </c>
      <c r="R54" s="75">
        <f t="shared" si="0"/>
        <v>0</v>
      </c>
    </row>
    <row r="55" spans="2:18" ht="15" customHeight="1" x14ac:dyDescent="0.2">
      <c r="B55" s="225"/>
      <c r="C55" s="228"/>
      <c r="D55" s="164" t="s">
        <v>59</v>
      </c>
      <c r="E55" s="72">
        <f>+ROUND(('4. Godinje Tarife'!$E$14*'3. Ostali parametri'!$D$23*'3. Ostali parametri'!$I$13*1/'3. Ostali parametri'!$D$42),4)</f>
        <v>0</v>
      </c>
      <c r="F55" s="72">
        <f>+ROUND(('4. Godinje Tarife'!$F$14*'3. Ostali parametri'!$D$23*'3. Ostali parametri'!$I$13*1/'3. Ostali parametri'!$E$42),4)</f>
        <v>0</v>
      </c>
      <c r="G55" s="72">
        <f>+ROUND(('4. Godinje Tarife'!$G$14*'3. Ostali parametri'!$D$23*'3. Ostali parametri'!$I$13*1/'3. Ostali parametri'!$F$42),4)</f>
        <v>0</v>
      </c>
      <c r="H55" s="72">
        <f>+ROUND(('4. Godinje Tarife'!$H$14*'3. Ostali parametri'!$D$23*'3. Ostali parametri'!$I$13*1/'3. Ostali parametri'!$G$42),4)</f>
        <v>0</v>
      </c>
      <c r="I55" s="73">
        <f>+ROUND(('4. Godinje Tarife'!$I$14*'3. Ostali parametri'!$D$23*'3. Ostali parametri'!$I$13*1/'3. Ostali parametri'!$H$42),4)</f>
        <v>0</v>
      </c>
      <c r="K55" s="225"/>
      <c r="L55" s="228"/>
      <c r="M55" s="164" t="s">
        <v>59</v>
      </c>
      <c r="N55" s="72">
        <f t="shared" si="1"/>
        <v>0</v>
      </c>
      <c r="O55" s="72">
        <f t="shared" si="0"/>
        <v>0</v>
      </c>
      <c r="P55" s="72">
        <f t="shared" si="0"/>
        <v>0</v>
      </c>
      <c r="Q55" s="72">
        <f t="shared" si="0"/>
        <v>0</v>
      </c>
      <c r="R55" s="73">
        <f t="shared" si="0"/>
        <v>0</v>
      </c>
    </row>
    <row r="56" spans="2:18" ht="15" customHeight="1" x14ac:dyDescent="0.2">
      <c r="B56" s="225"/>
      <c r="C56" s="228"/>
      <c r="D56" s="164" t="s">
        <v>60</v>
      </c>
      <c r="E56" s="72">
        <f>+ROUND(('4. Godinje Tarife'!$E$14*'3. Ostali parametri'!$D$23*'3. Ostali parametri'!$J$13*1/'3. Ostali parametri'!$D$42),4)</f>
        <v>0</v>
      </c>
      <c r="F56" s="72">
        <f>+ROUND(('4. Godinje Tarife'!$F$14*'3. Ostali parametri'!$D$23*'3. Ostali parametri'!$J$13*1/'3. Ostali parametri'!$E$42),4)</f>
        <v>0</v>
      </c>
      <c r="G56" s="72">
        <f>+ROUND(('4. Godinje Tarife'!$G$14*'3. Ostali parametri'!$D$23*'3. Ostali parametri'!$J$13*1/'3. Ostali parametri'!$F$42),4)</f>
        <v>0</v>
      </c>
      <c r="H56" s="72">
        <f>+ROUND(('4. Godinje Tarife'!$H$14*'3. Ostali parametri'!$D$23*'3. Ostali parametri'!$J$13*1/'3. Ostali parametri'!$G$42),4)</f>
        <v>0</v>
      </c>
      <c r="I56" s="73">
        <f>+ROUND(('4. Godinje Tarife'!$I$14*'3. Ostali parametri'!$D$23*'3. Ostali parametri'!$J$13*1/'3. Ostali parametri'!$H$42),4)</f>
        <v>0</v>
      </c>
      <c r="K56" s="225"/>
      <c r="L56" s="228"/>
      <c r="M56" s="164" t="s">
        <v>60</v>
      </c>
      <c r="N56" s="72">
        <f t="shared" si="1"/>
        <v>0</v>
      </c>
      <c r="O56" s="72">
        <f t="shared" si="0"/>
        <v>0</v>
      </c>
      <c r="P56" s="72">
        <f t="shared" si="0"/>
        <v>0</v>
      </c>
      <c r="Q56" s="72">
        <f t="shared" si="0"/>
        <v>0</v>
      </c>
      <c r="R56" s="73">
        <f t="shared" si="0"/>
        <v>0</v>
      </c>
    </row>
    <row r="57" spans="2:18" ht="15" customHeight="1" x14ac:dyDescent="0.2">
      <c r="B57" s="225"/>
      <c r="C57" s="228"/>
      <c r="D57" s="164" t="s">
        <v>61</v>
      </c>
      <c r="E57" s="72">
        <f>+ROUND(('4. Godinje Tarife'!$E$14*'3. Ostali parametri'!$D$23*'3. Ostali parametri'!$K$13*1/'3. Ostali parametri'!$D$42),4)</f>
        <v>0</v>
      </c>
      <c r="F57" s="72">
        <f>+ROUND(('4. Godinje Tarife'!$F$14*'3. Ostali parametri'!$D$23*'3. Ostali parametri'!$K$13*1/'3. Ostali parametri'!$E$42),4)</f>
        <v>0</v>
      </c>
      <c r="G57" s="72">
        <f>+ROUND(('4. Godinje Tarife'!$G$14*'3. Ostali parametri'!$D$23*'3. Ostali parametri'!$K$13*1/'3. Ostali parametri'!$F$42),4)</f>
        <v>0</v>
      </c>
      <c r="H57" s="72">
        <f>+ROUND(('4. Godinje Tarife'!$H$14*'3. Ostali parametri'!$D$23*'3. Ostali parametri'!$K$13*1/'3. Ostali parametri'!$G$42),4)</f>
        <v>0</v>
      </c>
      <c r="I57" s="73">
        <f>+ROUND(('4. Godinje Tarife'!$I$14*'3. Ostali parametri'!$D$23*'3. Ostali parametri'!$K$13*1/'3. Ostali parametri'!$H$42),4)</f>
        <v>0</v>
      </c>
      <c r="K57" s="225"/>
      <c r="L57" s="228"/>
      <c r="M57" s="164" t="s">
        <v>61</v>
      </c>
      <c r="N57" s="72">
        <f t="shared" si="1"/>
        <v>0</v>
      </c>
      <c r="O57" s="72">
        <f t="shared" si="0"/>
        <v>0</v>
      </c>
      <c r="P57" s="72">
        <f t="shared" si="0"/>
        <v>0</v>
      </c>
      <c r="Q57" s="72">
        <f t="shared" si="0"/>
        <v>0</v>
      </c>
      <c r="R57" s="73">
        <f t="shared" si="0"/>
        <v>0</v>
      </c>
    </row>
    <row r="58" spans="2:18" ht="15" customHeight="1" x14ac:dyDescent="0.2">
      <c r="B58" s="233"/>
      <c r="C58" s="232"/>
      <c r="D58" s="166" t="s">
        <v>62</v>
      </c>
      <c r="E58" s="85">
        <f>+ROUND(('4. Godinje Tarife'!$E$14*'3. Ostali parametri'!$D$23*'3. Ostali parametri'!$L$13*1/'3. Ostali parametri'!$D$42),4)</f>
        <v>0</v>
      </c>
      <c r="F58" s="85">
        <f>+ROUND(('4. Godinje Tarife'!$F$14*'3. Ostali parametri'!$D$23*'3. Ostali parametri'!$L$13*1/'3. Ostali parametri'!$E$42),4)</f>
        <v>0</v>
      </c>
      <c r="G58" s="85">
        <f>+ROUND(('4. Godinje Tarife'!$G$14*'3. Ostali parametri'!$D$23*'3. Ostali parametri'!$L$13*1/'3. Ostali parametri'!$F$42),4)</f>
        <v>0</v>
      </c>
      <c r="H58" s="85">
        <f>+ROUND(('4. Godinje Tarife'!$H$14*'3. Ostali parametri'!$D$23*'3. Ostali parametri'!$L$13*1/'3. Ostali parametri'!$G$42),4)</f>
        <v>0</v>
      </c>
      <c r="I58" s="86">
        <f>+ROUND(('4. Godinje Tarife'!$I$14*'3. Ostali parametri'!$D$23*'3. Ostali parametri'!$L$13*1/'3. Ostali parametri'!$H$42),4)</f>
        <v>0</v>
      </c>
      <c r="K58" s="233"/>
      <c r="L58" s="232"/>
      <c r="M58" s="166" t="s">
        <v>62</v>
      </c>
      <c r="N58" s="85">
        <f t="shared" si="1"/>
        <v>0</v>
      </c>
      <c r="O58" s="85">
        <f t="shared" si="0"/>
        <v>0</v>
      </c>
      <c r="P58" s="85">
        <f t="shared" si="0"/>
        <v>0</v>
      </c>
      <c r="Q58" s="85">
        <f t="shared" si="0"/>
        <v>0</v>
      </c>
      <c r="R58" s="86">
        <f t="shared" si="0"/>
        <v>0</v>
      </c>
    </row>
    <row r="59" spans="2:18" ht="15" customHeight="1" x14ac:dyDescent="0.2">
      <c r="B59" s="224" t="s">
        <v>14</v>
      </c>
      <c r="C59" s="227" t="s">
        <v>184</v>
      </c>
      <c r="D59" s="167" t="s">
        <v>63</v>
      </c>
      <c r="E59" s="83">
        <f>+ROUND(('4. Godinje Tarife'!$E$15*'3. Ostali parametri'!$D$23*'3. Ostali parametri'!$M$13*1/'3. Ostali parametri'!$D$42),4)</f>
        <v>0</v>
      </c>
      <c r="F59" s="83">
        <f>+ROUND(('4. Godinje Tarife'!$F$15*'3. Ostali parametri'!$D$23*'3. Ostali parametri'!$M$13*1/'3. Ostali parametri'!$E$42),4)</f>
        <v>0</v>
      </c>
      <c r="G59" s="83">
        <f>+ROUND(('4. Godinje Tarife'!$G$15*'3. Ostali parametri'!$D$23*'3. Ostali parametri'!$M$13*1/'3. Ostali parametri'!$F$42),4)</f>
        <v>0</v>
      </c>
      <c r="H59" s="83">
        <f>+ROUND(('4. Godinje Tarife'!$H$15*'3. Ostali parametri'!$D$23*'3. Ostali parametri'!$M$13*1/'3. Ostali parametri'!$G$42),4)</f>
        <v>0</v>
      </c>
      <c r="I59" s="84">
        <f>+ROUND(('4. Godinje Tarife'!$I$15*'3. Ostali parametri'!$D$23*'3. Ostali parametri'!$M$13*1/'3. Ostali parametri'!$H$42),4)</f>
        <v>0</v>
      </c>
      <c r="K59" s="224" t="s">
        <v>14</v>
      </c>
      <c r="L59" s="227" t="s">
        <v>190</v>
      </c>
      <c r="M59" s="167" t="s">
        <v>63</v>
      </c>
      <c r="N59" s="83">
        <f t="shared" si="1"/>
        <v>0</v>
      </c>
      <c r="O59" s="83">
        <f t="shared" si="0"/>
        <v>0</v>
      </c>
      <c r="P59" s="83">
        <f t="shared" si="0"/>
        <v>0</v>
      </c>
      <c r="Q59" s="83">
        <f t="shared" si="0"/>
        <v>0</v>
      </c>
      <c r="R59" s="84">
        <f t="shared" si="0"/>
        <v>0</v>
      </c>
    </row>
    <row r="60" spans="2:18" ht="15" customHeight="1" x14ac:dyDescent="0.2">
      <c r="B60" s="225"/>
      <c r="C60" s="228"/>
      <c r="D60" s="164" t="s">
        <v>64</v>
      </c>
      <c r="E60" s="83">
        <f>+ROUND(('4. Godinje Tarife'!$E$15*'3. Ostali parametri'!$D$23*'3. Ostali parametri'!$N$13*1/'3. Ostali parametri'!$D$42),4)</f>
        <v>0</v>
      </c>
      <c r="F60" s="83">
        <f>+ROUND(('4. Godinje Tarife'!$F$15*'3. Ostali parametri'!$D$23*'3. Ostali parametri'!$N$13*1/'3. Ostali parametri'!$E$42),4)</f>
        <v>0</v>
      </c>
      <c r="G60" s="83">
        <f>+ROUND(('4. Godinje Tarife'!$G$15*'3. Ostali parametri'!$D$23*'3. Ostali parametri'!$N$13*1/'3. Ostali parametri'!$F$42),4)</f>
        <v>0</v>
      </c>
      <c r="H60" s="83">
        <f>+ROUND(('4. Godinje Tarife'!$H$15*'3. Ostali parametri'!$D$23*'3. Ostali parametri'!$N$13*1/'3. Ostali parametri'!$G$42),4)</f>
        <v>0</v>
      </c>
      <c r="I60" s="73">
        <f>+ROUND(('4. Godinje Tarife'!$I$15*'3. Ostali parametri'!$D$23*'3. Ostali parametri'!$N$13*1/'3. Ostali parametri'!$H$42),4)</f>
        <v>0</v>
      </c>
      <c r="K60" s="225"/>
      <c r="L60" s="228"/>
      <c r="M60" s="164" t="s">
        <v>64</v>
      </c>
      <c r="N60" s="83">
        <f t="shared" si="1"/>
        <v>0</v>
      </c>
      <c r="O60" s="83">
        <f t="shared" si="0"/>
        <v>0</v>
      </c>
      <c r="P60" s="83">
        <f t="shared" si="0"/>
        <v>0</v>
      </c>
      <c r="Q60" s="83">
        <f t="shared" si="0"/>
        <v>0</v>
      </c>
      <c r="R60" s="73">
        <f t="shared" si="0"/>
        <v>0</v>
      </c>
    </row>
    <row r="61" spans="2:18" ht="15" customHeight="1" x14ac:dyDescent="0.2">
      <c r="B61" s="225"/>
      <c r="C61" s="228"/>
      <c r="D61" s="164" t="s">
        <v>65</v>
      </c>
      <c r="E61" s="83">
        <f>+ROUND(('4. Godinje Tarife'!$E$15*'3. Ostali parametri'!$D$23*'3. Ostali parametri'!$O$13*1/'3. Ostali parametri'!$D$42),4)</f>
        <v>0</v>
      </c>
      <c r="F61" s="83">
        <f>+ROUND(('4. Godinje Tarife'!$F$15*'3. Ostali parametri'!$D$23*'3. Ostali parametri'!$O$13*1/'3. Ostali parametri'!$E$42),4)</f>
        <v>0</v>
      </c>
      <c r="G61" s="83">
        <f>+ROUND(('4. Godinje Tarife'!$G$15*'3. Ostali parametri'!$D$23*'3. Ostali parametri'!$O$13*1/'3. Ostali parametri'!$F$42),4)</f>
        <v>0</v>
      </c>
      <c r="H61" s="83">
        <f>+ROUND(('4. Godinje Tarife'!$H$15*'3. Ostali parametri'!$D$23*'3. Ostali parametri'!$O$13*1/'3. Ostali parametri'!$G$42),4)</f>
        <v>0</v>
      </c>
      <c r="I61" s="73">
        <f>+ROUND(('4. Godinje Tarife'!$I$15*'3. Ostali parametri'!$D$23*'3. Ostali parametri'!$O$13*1/'3. Ostali parametri'!$H$42),4)</f>
        <v>0</v>
      </c>
      <c r="K61" s="225"/>
      <c r="L61" s="228"/>
      <c r="M61" s="164" t="s">
        <v>65</v>
      </c>
      <c r="N61" s="83">
        <f t="shared" si="1"/>
        <v>0</v>
      </c>
      <c r="O61" s="83">
        <f t="shared" si="0"/>
        <v>0</v>
      </c>
      <c r="P61" s="83">
        <f t="shared" si="0"/>
        <v>0</v>
      </c>
      <c r="Q61" s="83">
        <f t="shared" si="0"/>
        <v>0</v>
      </c>
      <c r="R61" s="73">
        <f t="shared" si="0"/>
        <v>0</v>
      </c>
    </row>
    <row r="62" spans="2:18" ht="15" customHeight="1" x14ac:dyDescent="0.2">
      <c r="B62" s="225"/>
      <c r="C62" s="228"/>
      <c r="D62" s="164" t="s">
        <v>54</v>
      </c>
      <c r="E62" s="83">
        <f>+ROUND(('4. Godinje Tarife'!$E$15*'3. Ostali parametri'!$D$23*'3. Ostali parametri'!$D$13*1/'3. Ostali parametri'!$D$42),4)</f>
        <v>0</v>
      </c>
      <c r="F62" s="83">
        <f>+ROUND(('4. Godinje Tarife'!$F$15*'3. Ostali parametri'!$D$23*'3. Ostali parametri'!$D$13*1/'3. Ostali parametri'!$E$42),4)</f>
        <v>0</v>
      </c>
      <c r="G62" s="83">
        <f>+ROUND(('4. Godinje Tarife'!$G$15*'3. Ostali parametri'!$D$23*'3. Ostali parametri'!$D$13*1/'3. Ostali parametri'!$F$42),4)</f>
        <v>0</v>
      </c>
      <c r="H62" s="83">
        <f>+ROUND(('4. Godinje Tarife'!$H$15*'3. Ostali parametri'!$D$23*'3. Ostali parametri'!$D$13*1/'3. Ostali parametri'!$G$42),4)</f>
        <v>0</v>
      </c>
      <c r="I62" s="75">
        <f>+ROUND(('4. Godinje Tarife'!$I$15*'3. Ostali parametri'!$D$23*'3. Ostali parametri'!$D$13*1/'3. Ostali parametri'!$H$42),4)</f>
        <v>0</v>
      </c>
      <c r="K62" s="225"/>
      <c r="L62" s="228"/>
      <c r="M62" s="164" t="s">
        <v>54</v>
      </c>
      <c r="N62" s="83">
        <f t="shared" si="1"/>
        <v>0</v>
      </c>
      <c r="O62" s="83">
        <f t="shared" si="0"/>
        <v>0</v>
      </c>
      <c r="P62" s="83">
        <f t="shared" si="0"/>
        <v>0</v>
      </c>
      <c r="Q62" s="83">
        <f t="shared" si="0"/>
        <v>0</v>
      </c>
      <c r="R62" s="75">
        <f t="shared" si="0"/>
        <v>0</v>
      </c>
    </row>
    <row r="63" spans="2:18" ht="15" customHeight="1" x14ac:dyDescent="0.2">
      <c r="B63" s="225"/>
      <c r="C63" s="228"/>
      <c r="D63" s="164" t="s">
        <v>55</v>
      </c>
      <c r="E63" s="83">
        <f>+ROUND(('4. Godinje Tarife'!$E$15*'3. Ostali parametri'!$D$23*'3. Ostali parametri'!$E$13*1/'3. Ostali parametri'!$D$42),4)</f>
        <v>0</v>
      </c>
      <c r="F63" s="83">
        <f>+ROUND(('4. Godinje Tarife'!$F$15*'3. Ostali parametri'!$D$23*'3. Ostali parametri'!$E$13*1/'3. Ostali parametri'!$E$42),4)</f>
        <v>0</v>
      </c>
      <c r="G63" s="83">
        <f>+ROUND(('4. Godinje Tarife'!$G$15*'3. Ostali parametri'!$D$23*'3. Ostali parametri'!$E$13*1/'3. Ostali parametri'!$F$42),4)</f>
        <v>0</v>
      </c>
      <c r="H63" s="83">
        <f>+ROUND(('4. Godinje Tarife'!$H$15*'3. Ostali parametri'!$D$23*'3. Ostali parametri'!$E$13*1/'3. Ostali parametri'!$G$42),4)</f>
        <v>0</v>
      </c>
      <c r="I63" s="75">
        <f>+ROUND(('4. Godinje Tarife'!$I$15*'3. Ostali parametri'!$D$23*'3. Ostali parametri'!$E$13*1/'3. Ostali parametri'!$H$42),4)</f>
        <v>0</v>
      </c>
      <c r="K63" s="225"/>
      <c r="L63" s="228"/>
      <c r="M63" s="164" t="s">
        <v>55</v>
      </c>
      <c r="N63" s="83">
        <f t="shared" si="1"/>
        <v>0</v>
      </c>
      <c r="O63" s="83">
        <f t="shared" si="0"/>
        <v>0</v>
      </c>
      <c r="P63" s="83">
        <f t="shared" si="0"/>
        <v>0</v>
      </c>
      <c r="Q63" s="83">
        <f t="shared" si="0"/>
        <v>0</v>
      </c>
      <c r="R63" s="75">
        <f t="shared" si="0"/>
        <v>0</v>
      </c>
    </row>
    <row r="64" spans="2:18" ht="15" customHeight="1" x14ac:dyDescent="0.2">
      <c r="B64" s="225"/>
      <c r="C64" s="228"/>
      <c r="D64" s="164" t="s">
        <v>56</v>
      </c>
      <c r="E64" s="83">
        <f>+ROUND(('4. Godinje Tarife'!$E$15*'3. Ostali parametri'!$D$23*'3. Ostali parametri'!$F$13*1/'3. Ostali parametri'!$D$42),4)</f>
        <v>0</v>
      </c>
      <c r="F64" s="83">
        <f>+ROUND(('4. Godinje Tarife'!$F$15*'3. Ostali parametri'!$D$23*'3. Ostali parametri'!$F$13*1/'3. Ostali parametri'!$E$42),4)</f>
        <v>0</v>
      </c>
      <c r="G64" s="83">
        <f>+ROUND(('4. Godinje Tarife'!$G$15*'3. Ostali parametri'!$D$23*'3. Ostali parametri'!$F$13*1/'3. Ostali parametri'!$F$42),4)</f>
        <v>0</v>
      </c>
      <c r="H64" s="83">
        <f>+ROUND(('4. Godinje Tarife'!$H$15*'3. Ostali parametri'!$D$23*'3. Ostali parametri'!$F$13*1/'3. Ostali parametri'!$G$42),4)</f>
        <v>0</v>
      </c>
      <c r="I64" s="75">
        <f>+ROUND(('4. Godinje Tarife'!$I$15*'3. Ostali parametri'!$D$23*'3. Ostali parametri'!$F$13*1/'3. Ostali parametri'!$H$42),4)</f>
        <v>0</v>
      </c>
      <c r="K64" s="225"/>
      <c r="L64" s="228"/>
      <c r="M64" s="164" t="s">
        <v>56</v>
      </c>
      <c r="N64" s="83">
        <f t="shared" si="1"/>
        <v>0</v>
      </c>
      <c r="O64" s="83">
        <f t="shared" si="0"/>
        <v>0</v>
      </c>
      <c r="P64" s="83">
        <f t="shared" si="0"/>
        <v>0</v>
      </c>
      <c r="Q64" s="83">
        <f t="shared" si="0"/>
        <v>0</v>
      </c>
      <c r="R64" s="75">
        <f t="shared" si="0"/>
        <v>0</v>
      </c>
    </row>
    <row r="65" spans="2:18" ht="15" customHeight="1" x14ac:dyDescent="0.2">
      <c r="B65" s="225"/>
      <c r="C65" s="228"/>
      <c r="D65" s="164" t="s">
        <v>57</v>
      </c>
      <c r="E65" s="83">
        <f>+ROUND(('4. Godinje Tarife'!$E$15*'3. Ostali parametri'!$D$23*'3. Ostali parametri'!$G$13*1/'3. Ostali parametri'!$D$42),4)</f>
        <v>0</v>
      </c>
      <c r="F65" s="83">
        <f>+ROUND(('4. Godinje Tarife'!$F$15*'3. Ostali parametri'!$D$23*'3. Ostali parametri'!$G$13*1/'3. Ostali parametri'!$E$42),4)</f>
        <v>0</v>
      </c>
      <c r="G65" s="83">
        <f>+ROUND(('4. Godinje Tarife'!$G$15*'3. Ostali parametri'!$D$23*'3. Ostali parametri'!$G$13*1/'3. Ostali parametri'!$F$42),4)</f>
        <v>0</v>
      </c>
      <c r="H65" s="83">
        <f>+ROUND(('4. Godinje Tarife'!$H$15*'3. Ostali parametri'!$D$23*'3. Ostali parametri'!$G$13*1/'3. Ostali parametri'!$G$42),4)</f>
        <v>0</v>
      </c>
      <c r="I65" s="75">
        <f>+ROUND(('4. Godinje Tarife'!$I$15*'3. Ostali parametri'!$D$23*'3. Ostali parametri'!$G$13*1/'3. Ostali parametri'!$H$42),4)</f>
        <v>0</v>
      </c>
      <c r="K65" s="225"/>
      <c r="L65" s="228"/>
      <c r="M65" s="164" t="s">
        <v>57</v>
      </c>
      <c r="N65" s="83">
        <f t="shared" si="1"/>
        <v>0</v>
      </c>
      <c r="O65" s="83">
        <f t="shared" si="0"/>
        <v>0</v>
      </c>
      <c r="P65" s="83">
        <f t="shared" si="0"/>
        <v>0</v>
      </c>
      <c r="Q65" s="83">
        <f t="shared" si="0"/>
        <v>0</v>
      </c>
      <c r="R65" s="75">
        <f t="shared" si="0"/>
        <v>0</v>
      </c>
    </row>
    <row r="66" spans="2:18" ht="15" customHeight="1" x14ac:dyDescent="0.2">
      <c r="B66" s="225"/>
      <c r="C66" s="228"/>
      <c r="D66" s="164" t="s">
        <v>206</v>
      </c>
      <c r="E66" s="83">
        <f>+ROUND(('4. Godinje Tarife'!$E$15*'3. Ostali parametri'!$D$23*'3. Ostali parametri'!$H$13*1/'3. Ostali parametri'!$D$42),4)</f>
        <v>0</v>
      </c>
      <c r="F66" s="83">
        <f>+ROUND(('4. Godinje Tarife'!$F$15*'3. Ostali parametri'!$D$23*'3. Ostali parametri'!$H$13*1/'3. Ostali parametri'!$E$42),4)</f>
        <v>0</v>
      </c>
      <c r="G66" s="83">
        <f>+ROUND(('4. Godinje Tarife'!$G$15*'3. Ostali parametri'!$D$23*'3. Ostali parametri'!$H$13*1/'3. Ostali parametri'!$F$42),4)</f>
        <v>0</v>
      </c>
      <c r="H66" s="83">
        <f>+ROUND(('4. Godinje Tarife'!$H$15*'3. Ostali parametri'!$D$23*'3. Ostali parametri'!$H$13*1/'3. Ostali parametri'!$G$42),4)</f>
        <v>0</v>
      </c>
      <c r="I66" s="75">
        <f>+ROUND(('4. Godinje Tarife'!$I$15*'3. Ostali parametri'!$D$23*'3. Ostali parametri'!$H$13*1/'3. Ostali parametri'!$H$42),4)</f>
        <v>0</v>
      </c>
      <c r="K66" s="225"/>
      <c r="L66" s="228"/>
      <c r="M66" s="164" t="s">
        <v>206</v>
      </c>
      <c r="N66" s="83">
        <f t="shared" si="1"/>
        <v>0</v>
      </c>
      <c r="O66" s="83">
        <f t="shared" si="0"/>
        <v>0</v>
      </c>
      <c r="P66" s="83">
        <f t="shared" si="0"/>
        <v>0</v>
      </c>
      <c r="Q66" s="83">
        <f t="shared" si="0"/>
        <v>0</v>
      </c>
      <c r="R66" s="75">
        <f t="shared" si="0"/>
        <v>0</v>
      </c>
    </row>
    <row r="67" spans="2:18" ht="15" customHeight="1" x14ac:dyDescent="0.2">
      <c r="B67" s="225"/>
      <c r="C67" s="228"/>
      <c r="D67" s="164" t="s">
        <v>59</v>
      </c>
      <c r="E67" s="83">
        <f>+ROUND(('4. Godinje Tarife'!$E$15*'3. Ostali parametri'!$D$23*'3. Ostali parametri'!$I$13*1/'3. Ostali parametri'!$D$42),4)</f>
        <v>0</v>
      </c>
      <c r="F67" s="83">
        <f>+ROUND(('4. Godinje Tarife'!$F$15*'3. Ostali parametri'!$D$23*'3. Ostali parametri'!$I$13*1/'3. Ostali parametri'!$E$42),4)</f>
        <v>0</v>
      </c>
      <c r="G67" s="83">
        <f>+ROUND(('4. Godinje Tarife'!$G$15*'3. Ostali parametri'!$D$23*'3. Ostali parametri'!$I$13*1/'3. Ostali parametri'!$F$42),4)</f>
        <v>0</v>
      </c>
      <c r="H67" s="83">
        <f>+ROUND(('4. Godinje Tarife'!$H$15*'3. Ostali parametri'!$D$23*'3. Ostali parametri'!$I$13*1/'3. Ostali parametri'!$G$42),4)</f>
        <v>0</v>
      </c>
      <c r="I67" s="73">
        <f>+ROUND(('4. Godinje Tarife'!$I$15*'3. Ostali parametri'!$D$23*'3. Ostali parametri'!$I$13*1/'3. Ostali parametri'!$H$42),4)</f>
        <v>0</v>
      </c>
      <c r="K67" s="225"/>
      <c r="L67" s="228"/>
      <c r="M67" s="164" t="s">
        <v>59</v>
      </c>
      <c r="N67" s="83">
        <f t="shared" si="1"/>
        <v>0</v>
      </c>
      <c r="O67" s="83">
        <f t="shared" si="0"/>
        <v>0</v>
      </c>
      <c r="P67" s="83">
        <f t="shared" si="0"/>
        <v>0</v>
      </c>
      <c r="Q67" s="83">
        <f t="shared" si="0"/>
        <v>0</v>
      </c>
      <c r="R67" s="73">
        <f t="shared" si="0"/>
        <v>0</v>
      </c>
    </row>
    <row r="68" spans="2:18" ht="15" customHeight="1" x14ac:dyDescent="0.2">
      <c r="B68" s="225"/>
      <c r="C68" s="228"/>
      <c r="D68" s="164" t="s">
        <v>60</v>
      </c>
      <c r="E68" s="83">
        <f>+ROUND(('4. Godinje Tarife'!$E$15*'3. Ostali parametri'!$D$23*'3. Ostali parametri'!$J$13*1/'3. Ostali parametri'!$D$42),4)</f>
        <v>0</v>
      </c>
      <c r="F68" s="72">
        <f>+ROUND(('4. Godinje Tarife'!$F$15*'3. Ostali parametri'!$D$23*'3. Ostali parametri'!$J$13*1/'3. Ostali parametri'!$E$42),4)</f>
        <v>0</v>
      </c>
      <c r="G68" s="72">
        <f>+ROUND(('4. Godinje Tarife'!$G$15*'3. Ostali parametri'!$D$23*'3. Ostali parametri'!$J$13*1/'3. Ostali parametri'!$F$42),4)</f>
        <v>0</v>
      </c>
      <c r="H68" s="72">
        <f>+ROUND(('4. Godinje Tarife'!$H$15*'3. Ostali parametri'!$D$23*'3. Ostali parametri'!$J$13*1/'3. Ostali parametri'!$G$42),4)</f>
        <v>0</v>
      </c>
      <c r="I68" s="73">
        <f>+ROUND(('4. Godinje Tarife'!$I$15*'3. Ostali parametri'!$D$23*'3. Ostali parametri'!$J$13*1/'3. Ostali parametri'!$H$42),4)</f>
        <v>0</v>
      </c>
      <c r="K68" s="225"/>
      <c r="L68" s="228"/>
      <c r="M68" s="164" t="s">
        <v>60</v>
      </c>
      <c r="N68" s="83">
        <f t="shared" si="1"/>
        <v>0</v>
      </c>
      <c r="O68" s="72">
        <f t="shared" si="0"/>
        <v>0</v>
      </c>
      <c r="P68" s="72">
        <f t="shared" si="0"/>
        <v>0</v>
      </c>
      <c r="Q68" s="72">
        <f t="shared" si="0"/>
        <v>0</v>
      </c>
      <c r="R68" s="73">
        <f t="shared" si="0"/>
        <v>0</v>
      </c>
    </row>
    <row r="69" spans="2:18" ht="15" customHeight="1" x14ac:dyDescent="0.2">
      <c r="B69" s="225"/>
      <c r="C69" s="228"/>
      <c r="D69" s="164" t="s">
        <v>61</v>
      </c>
      <c r="E69" s="83">
        <f>+ROUND(('4. Godinje Tarife'!$E$15*'3. Ostali parametri'!$D$23*'3. Ostali parametri'!$K$13*1/'3. Ostali parametri'!$D$42),4)</f>
        <v>0</v>
      </c>
      <c r="F69" s="72">
        <f>+ROUND(('4. Godinje Tarife'!$F$15*'3. Ostali parametri'!$D$23*'3. Ostali parametri'!$K$13*1/'3. Ostali parametri'!$E$42),4)</f>
        <v>0</v>
      </c>
      <c r="G69" s="72">
        <f>+ROUND(('4. Godinje Tarife'!$G$15*'3. Ostali parametri'!$D$23*'3. Ostali parametri'!$K$13*1/'3. Ostali parametri'!$F$42),4)</f>
        <v>0</v>
      </c>
      <c r="H69" s="72">
        <f>+ROUND(('4. Godinje Tarife'!$H$15*'3. Ostali parametri'!$D$23*'3. Ostali parametri'!$K$13*1/'3. Ostali parametri'!$G$42),4)</f>
        <v>0</v>
      </c>
      <c r="I69" s="73">
        <f>+ROUND(('4. Godinje Tarife'!$I$15*'3. Ostali parametri'!$D$23*'3. Ostali parametri'!$K$13*1/'3. Ostali parametri'!$H$42),4)</f>
        <v>0</v>
      </c>
      <c r="K69" s="225"/>
      <c r="L69" s="228"/>
      <c r="M69" s="164" t="s">
        <v>61</v>
      </c>
      <c r="N69" s="83">
        <f t="shared" si="1"/>
        <v>0</v>
      </c>
      <c r="O69" s="72">
        <f t="shared" si="0"/>
        <v>0</v>
      </c>
      <c r="P69" s="72">
        <f t="shared" si="0"/>
        <v>0</v>
      </c>
      <c r="Q69" s="72">
        <f t="shared" si="0"/>
        <v>0</v>
      </c>
      <c r="R69" s="73">
        <f t="shared" si="0"/>
        <v>0</v>
      </c>
    </row>
    <row r="70" spans="2:18" ht="15" customHeight="1" x14ac:dyDescent="0.2">
      <c r="B70" s="233"/>
      <c r="C70" s="232"/>
      <c r="D70" s="165" t="s">
        <v>62</v>
      </c>
      <c r="E70" s="78">
        <f>+ROUND(('4. Godinje Tarife'!$E$15*'3. Ostali parametri'!$D$23*'3. Ostali parametri'!$L$13*1/'3. Ostali parametri'!$D$42),4)</f>
        <v>0</v>
      </c>
      <c r="F70" s="78">
        <f>+ROUND(('4. Godinje Tarife'!$F$15*'3. Ostali parametri'!$D$23*'3. Ostali parametri'!$L$13*1/'3. Ostali parametri'!$E$42),4)</f>
        <v>0</v>
      </c>
      <c r="G70" s="78">
        <f>+ROUND(('4. Godinje Tarife'!$G$15*'3. Ostali parametri'!$D$23*'3. Ostali parametri'!$L$13*1/'3. Ostali parametri'!$F$42),4)</f>
        <v>0</v>
      </c>
      <c r="H70" s="78">
        <f>+ROUND(('4. Godinje Tarife'!$H$15*'3. Ostali parametri'!$D$23*'3. Ostali parametri'!$L$13*1/'3. Ostali parametri'!$G$42),4)</f>
        <v>0</v>
      </c>
      <c r="I70" s="79">
        <f>+ROUND(('4. Godinje Tarife'!$I$15*'3. Ostali parametri'!$D$23*'3. Ostali parametri'!$L$13*1/'3. Ostali parametri'!$H$42),4)</f>
        <v>0</v>
      </c>
      <c r="K70" s="233"/>
      <c r="L70" s="232"/>
      <c r="M70" s="165" t="s">
        <v>62</v>
      </c>
      <c r="N70" s="78">
        <f t="shared" si="1"/>
        <v>0</v>
      </c>
      <c r="O70" s="78">
        <f t="shared" si="0"/>
        <v>0</v>
      </c>
      <c r="P70" s="78">
        <f t="shared" si="0"/>
        <v>0</v>
      </c>
      <c r="Q70" s="78">
        <f t="shared" si="0"/>
        <v>0</v>
      </c>
      <c r="R70" s="79">
        <f t="shared" si="0"/>
        <v>0</v>
      </c>
    </row>
    <row r="71" spans="2:18" ht="15" customHeight="1" x14ac:dyDescent="0.2">
      <c r="B71" s="224" t="s">
        <v>35</v>
      </c>
      <c r="C71" s="227" t="s">
        <v>185</v>
      </c>
      <c r="D71" s="163" t="s">
        <v>63</v>
      </c>
      <c r="E71" s="70">
        <f>+ROUND(('4. Godinje Tarife'!$E$16*'3. Ostali parametri'!$D$23*'3. Ostali parametri'!$M$13*1/'3. Ostali parametri'!$D$42),4)</f>
        <v>0</v>
      </c>
      <c r="F71" s="70">
        <f>+ROUND(('4. Godinje Tarife'!$F$16*'3. Ostali parametri'!$D$23*'3. Ostali parametri'!$M$13*1/'3. Ostali parametri'!$E$42),4)</f>
        <v>0</v>
      </c>
      <c r="G71" s="70">
        <f>+ROUND(('4. Godinje Tarife'!$G$16*'3. Ostali parametri'!$D$23*'3. Ostali parametri'!$M$13*1/'3. Ostali parametri'!$F$42),4)</f>
        <v>0</v>
      </c>
      <c r="H71" s="70">
        <f>+ROUND(('4. Godinje Tarife'!$H$16*'3. Ostali parametri'!$D$23*'3. Ostali parametri'!$M$13*1/'3. Ostali parametri'!$G$42),4)</f>
        <v>0</v>
      </c>
      <c r="I71" s="71">
        <f>+ROUND(('4. Godinje Tarife'!$I$16*'3. Ostali parametri'!$D$23*'3. Ostali parametri'!$M$13*1/'3. Ostali parametri'!$H$42),4)</f>
        <v>0</v>
      </c>
      <c r="K71" s="224" t="s">
        <v>35</v>
      </c>
      <c r="L71" s="227" t="s">
        <v>191</v>
      </c>
      <c r="M71" s="163" t="s">
        <v>63</v>
      </c>
      <c r="N71" s="70">
        <f t="shared" si="1"/>
        <v>0</v>
      </c>
      <c r="O71" s="70">
        <f t="shared" si="0"/>
        <v>0</v>
      </c>
      <c r="P71" s="70">
        <f t="shared" si="0"/>
        <v>0</v>
      </c>
      <c r="Q71" s="70">
        <f t="shared" si="0"/>
        <v>0</v>
      </c>
      <c r="R71" s="71">
        <f t="shared" si="0"/>
        <v>0</v>
      </c>
    </row>
    <row r="72" spans="2:18" ht="15" customHeight="1" x14ac:dyDescent="0.2">
      <c r="B72" s="225"/>
      <c r="C72" s="228"/>
      <c r="D72" s="164" t="s">
        <v>64</v>
      </c>
      <c r="E72" s="72">
        <f>+ROUND(('4. Godinje Tarife'!$E$16*'3. Ostali parametri'!$D$23*'3. Ostali parametri'!$N$13*1/'3. Ostali parametri'!$D$42),4)</f>
        <v>0</v>
      </c>
      <c r="F72" s="72">
        <f>+ROUND(('4. Godinje Tarife'!$F$16*'3. Ostali parametri'!$D$23*'3. Ostali parametri'!$N$13*1/'3. Ostali parametri'!$E$42),4)</f>
        <v>0</v>
      </c>
      <c r="G72" s="72">
        <f>+ROUND(('4. Godinje Tarife'!$G$16*'3. Ostali parametri'!$D$23*'3. Ostali parametri'!$N$13*1/'3. Ostali parametri'!$F$42),4)</f>
        <v>0</v>
      </c>
      <c r="H72" s="72">
        <f>+ROUND(('4. Godinje Tarife'!$H$16*'3. Ostali parametri'!$D$23*'3. Ostali parametri'!$N$13*1/'3. Ostali parametri'!$G$42),4)</f>
        <v>0</v>
      </c>
      <c r="I72" s="73">
        <f>+ROUND(('4. Godinje Tarife'!$I$16*'3. Ostali parametri'!$D$23*'3. Ostali parametri'!$N$13*1/'3. Ostali parametri'!$H$42),4)</f>
        <v>0</v>
      </c>
      <c r="K72" s="225"/>
      <c r="L72" s="228"/>
      <c r="M72" s="164" t="s">
        <v>64</v>
      </c>
      <c r="N72" s="72">
        <f t="shared" si="1"/>
        <v>0</v>
      </c>
      <c r="O72" s="72">
        <f t="shared" si="0"/>
        <v>0</v>
      </c>
      <c r="P72" s="72">
        <f t="shared" si="0"/>
        <v>0</v>
      </c>
      <c r="Q72" s="72">
        <f t="shared" si="0"/>
        <v>0</v>
      </c>
      <c r="R72" s="73">
        <f t="shared" si="0"/>
        <v>0</v>
      </c>
    </row>
    <row r="73" spans="2:18" ht="15" customHeight="1" x14ac:dyDescent="0.2">
      <c r="B73" s="225"/>
      <c r="C73" s="228"/>
      <c r="D73" s="164" t="s">
        <v>65</v>
      </c>
      <c r="E73" s="72">
        <f>+ROUND(('4. Godinje Tarife'!$E$16*'3. Ostali parametri'!$D$23*'3. Ostali parametri'!$O$13*1/'3. Ostali parametri'!$D$42),4)</f>
        <v>0</v>
      </c>
      <c r="F73" s="72">
        <f>+ROUND(('4. Godinje Tarife'!$F$16*'3. Ostali parametri'!$D$23*'3. Ostali parametri'!$O$13*1/'3. Ostali parametri'!$E$42),4)</f>
        <v>0</v>
      </c>
      <c r="G73" s="72">
        <f>+ROUND(('4. Godinje Tarife'!$G$16*'3. Ostali parametri'!$D$23*'3. Ostali parametri'!$O$13*1/'3. Ostali parametri'!$F$42),4)</f>
        <v>0</v>
      </c>
      <c r="H73" s="72">
        <f>+ROUND(('4. Godinje Tarife'!$H$16*'3. Ostali parametri'!$D$23*'3. Ostali parametri'!$O$13*1/'3. Ostali parametri'!$G$42),4)</f>
        <v>0</v>
      </c>
      <c r="I73" s="73">
        <f>+ROUND(('4. Godinje Tarife'!$I$16*'3. Ostali parametri'!$D$23*'3. Ostali parametri'!$O$13*1/'3. Ostali parametri'!$H$42),4)</f>
        <v>0</v>
      </c>
      <c r="K73" s="225"/>
      <c r="L73" s="228"/>
      <c r="M73" s="164" t="s">
        <v>65</v>
      </c>
      <c r="N73" s="72">
        <f t="shared" si="1"/>
        <v>0</v>
      </c>
      <c r="O73" s="72">
        <f t="shared" si="0"/>
        <v>0</v>
      </c>
      <c r="P73" s="72">
        <f t="shared" si="0"/>
        <v>0</v>
      </c>
      <c r="Q73" s="72">
        <f t="shared" si="0"/>
        <v>0</v>
      </c>
      <c r="R73" s="73">
        <f t="shared" si="0"/>
        <v>0</v>
      </c>
    </row>
    <row r="74" spans="2:18" ht="15" customHeight="1" x14ac:dyDescent="0.2">
      <c r="B74" s="225"/>
      <c r="C74" s="228"/>
      <c r="D74" s="164" t="s">
        <v>54</v>
      </c>
      <c r="E74" s="72">
        <f>+ROUND(('4. Godinje Tarife'!$E$16*'3. Ostali parametri'!$D$23*'3. Ostali parametri'!$D$13*1/'3. Ostali parametri'!$D$42),4)</f>
        <v>0</v>
      </c>
      <c r="F74" s="74">
        <f>+ROUND(('4. Godinje Tarife'!$F$16*'3. Ostali parametri'!$D$23*'3. Ostali parametri'!$D$13*1/'3. Ostali parametri'!$E$42),4)</f>
        <v>0</v>
      </c>
      <c r="G74" s="74">
        <f>+ROUND(('4. Godinje Tarife'!$G$16*'3. Ostali parametri'!$D$23*'3. Ostali parametri'!$D$13*1/'3. Ostali parametri'!$F$42),4)</f>
        <v>0</v>
      </c>
      <c r="H74" s="74">
        <f>+ROUND(('4. Godinje Tarife'!$H$16*'3. Ostali parametri'!$D$23*'3. Ostali parametri'!$D$13*1/'3. Ostali parametri'!$G$42),4)</f>
        <v>0</v>
      </c>
      <c r="I74" s="75">
        <f>+ROUND(('4. Godinje Tarife'!$I$16*'3. Ostali parametri'!$D$23*'3. Ostali parametri'!$D$13*1/'3. Ostali parametri'!$H$42),4)</f>
        <v>0</v>
      </c>
      <c r="K74" s="225"/>
      <c r="L74" s="228"/>
      <c r="M74" s="164" t="s">
        <v>54</v>
      </c>
      <c r="N74" s="72">
        <f t="shared" si="1"/>
        <v>0</v>
      </c>
      <c r="O74" s="74">
        <f t="shared" si="0"/>
        <v>0</v>
      </c>
      <c r="P74" s="74">
        <f t="shared" si="0"/>
        <v>0</v>
      </c>
      <c r="Q74" s="74">
        <f t="shared" si="0"/>
        <v>0</v>
      </c>
      <c r="R74" s="75">
        <f t="shared" ref="R74:R82" si="2">+ROUND((I74*0.1),4)</f>
        <v>0</v>
      </c>
    </row>
    <row r="75" spans="2:18" ht="15" customHeight="1" x14ac:dyDescent="0.2">
      <c r="B75" s="225"/>
      <c r="C75" s="228"/>
      <c r="D75" s="164" t="s">
        <v>55</v>
      </c>
      <c r="E75" s="72">
        <f>+ROUND(('4. Godinje Tarife'!$E$16*'3. Ostali parametri'!$D$23*'3. Ostali parametri'!$E$13*1/'3. Ostali parametri'!$D$42),4)</f>
        <v>0</v>
      </c>
      <c r="F75" s="74">
        <f>+ROUND(('4. Godinje Tarife'!$F$16*'3. Ostali parametri'!$D$23*'3. Ostali parametri'!$E$13*1/'3. Ostali parametri'!$E$42),4)</f>
        <v>0</v>
      </c>
      <c r="G75" s="74">
        <f>+ROUND(('4. Godinje Tarife'!$G$16*'3. Ostali parametri'!$D$23*'3. Ostali parametri'!$E$13*1/'3. Ostali parametri'!$F$42),4)</f>
        <v>0</v>
      </c>
      <c r="H75" s="74">
        <f>+ROUND(('4. Godinje Tarife'!$H$16*'3. Ostali parametri'!$D$23*'3. Ostali parametri'!$E$13*1/'3. Ostali parametri'!$G$42),4)</f>
        <v>0</v>
      </c>
      <c r="I75" s="75">
        <f>+ROUND(('4. Godinje Tarife'!$I$16*'3. Ostali parametri'!$D$23*'3. Ostali parametri'!$E$13*1/'3. Ostali parametri'!$H$42),4)</f>
        <v>0</v>
      </c>
      <c r="K75" s="225"/>
      <c r="L75" s="228"/>
      <c r="M75" s="164" t="s">
        <v>55</v>
      </c>
      <c r="N75" s="72">
        <f t="shared" si="1"/>
        <v>0</v>
      </c>
      <c r="O75" s="74">
        <f t="shared" si="1"/>
        <v>0</v>
      </c>
      <c r="P75" s="74">
        <f t="shared" si="1"/>
        <v>0</v>
      </c>
      <c r="Q75" s="74">
        <f t="shared" si="1"/>
        <v>0</v>
      </c>
      <c r="R75" s="75">
        <f t="shared" si="2"/>
        <v>0</v>
      </c>
    </row>
    <row r="76" spans="2:18" ht="15" customHeight="1" x14ac:dyDescent="0.2">
      <c r="B76" s="225"/>
      <c r="C76" s="228"/>
      <c r="D76" s="164" t="s">
        <v>56</v>
      </c>
      <c r="E76" s="72">
        <f>+ROUND(('4. Godinje Tarife'!$E$16*'3. Ostali parametri'!$D$23*'3. Ostali parametri'!$F$13*1/'3. Ostali parametri'!$D$42),4)</f>
        <v>0</v>
      </c>
      <c r="F76" s="74">
        <f>+ROUND(('4. Godinje Tarife'!$F$16*'3. Ostali parametri'!$D$23*'3. Ostali parametri'!$F$13*1/'3. Ostali parametri'!$E$42),4)</f>
        <v>0</v>
      </c>
      <c r="G76" s="74">
        <f>+ROUND(('4. Godinje Tarife'!$G$16*'3. Ostali parametri'!$D$23*'3. Ostali parametri'!$F$13*1/'3. Ostali parametri'!$F$42),4)</f>
        <v>0</v>
      </c>
      <c r="H76" s="74">
        <f>+ROUND(('4. Godinje Tarife'!$H$16*'3. Ostali parametri'!$D$23*'3. Ostali parametri'!$F$13*1/'3. Ostali parametri'!$G$42),4)</f>
        <v>0</v>
      </c>
      <c r="I76" s="75">
        <f>+ROUND(('4. Godinje Tarife'!$I$16*'3. Ostali parametri'!$D$23*'3. Ostali parametri'!$F$13*1/'3. Ostali parametri'!$H$42),4)</f>
        <v>0</v>
      </c>
      <c r="K76" s="225"/>
      <c r="L76" s="228"/>
      <c r="M76" s="164" t="s">
        <v>56</v>
      </c>
      <c r="N76" s="72">
        <f t="shared" ref="N76:Q82" si="3">+ROUND((E76*0.1),4)</f>
        <v>0</v>
      </c>
      <c r="O76" s="74">
        <f t="shared" si="3"/>
        <v>0</v>
      </c>
      <c r="P76" s="74">
        <f t="shared" si="3"/>
        <v>0</v>
      </c>
      <c r="Q76" s="74">
        <f t="shared" si="3"/>
        <v>0</v>
      </c>
      <c r="R76" s="75">
        <f t="shared" si="2"/>
        <v>0</v>
      </c>
    </row>
    <row r="77" spans="2:18" ht="15" customHeight="1" x14ac:dyDescent="0.2">
      <c r="B77" s="225"/>
      <c r="C77" s="228"/>
      <c r="D77" s="164" t="s">
        <v>57</v>
      </c>
      <c r="E77" s="72">
        <f>+ROUND(('4. Godinje Tarife'!$E$16*'3. Ostali parametri'!$D$23*'3. Ostali parametri'!$G$13*1/'3. Ostali parametri'!$D$42),4)</f>
        <v>0</v>
      </c>
      <c r="F77" s="74">
        <f>+ROUND(('4. Godinje Tarife'!$F$16*'3. Ostali parametri'!$D$23*'3. Ostali parametri'!$G$13*1/'3. Ostali parametri'!$E$42),4)</f>
        <v>0</v>
      </c>
      <c r="G77" s="74">
        <f>+ROUND(('4. Godinje Tarife'!$G$16*'3. Ostali parametri'!$D$23*'3. Ostali parametri'!$G$13*1/'3. Ostali parametri'!$F$42),4)</f>
        <v>0</v>
      </c>
      <c r="H77" s="74">
        <f>+ROUND(('4. Godinje Tarife'!$H$16*'3. Ostali parametri'!$D$23*'3. Ostali parametri'!$G$13*1/'3. Ostali parametri'!$G$42),4)</f>
        <v>0</v>
      </c>
      <c r="I77" s="75">
        <f>+ROUND(('4. Godinje Tarife'!$I$16*'3. Ostali parametri'!$D$23*'3. Ostali parametri'!$G$13*1/'3. Ostali parametri'!$H$42),4)</f>
        <v>0</v>
      </c>
      <c r="K77" s="225"/>
      <c r="L77" s="228"/>
      <c r="M77" s="164" t="s">
        <v>57</v>
      </c>
      <c r="N77" s="72">
        <f t="shared" si="3"/>
        <v>0</v>
      </c>
      <c r="O77" s="74">
        <f t="shared" si="3"/>
        <v>0</v>
      </c>
      <c r="P77" s="74">
        <f t="shared" si="3"/>
        <v>0</v>
      </c>
      <c r="Q77" s="74">
        <f t="shared" si="3"/>
        <v>0</v>
      </c>
      <c r="R77" s="75">
        <f t="shared" si="2"/>
        <v>0</v>
      </c>
    </row>
    <row r="78" spans="2:18" ht="15" customHeight="1" x14ac:dyDescent="0.2">
      <c r="B78" s="225"/>
      <c r="C78" s="228"/>
      <c r="D78" s="164" t="s">
        <v>206</v>
      </c>
      <c r="E78" s="72">
        <f>+ROUND(('4. Godinje Tarife'!$E$16*'3. Ostali parametri'!$D$23*'3. Ostali parametri'!$H$13*1/'3. Ostali parametri'!$D$42),4)</f>
        <v>0</v>
      </c>
      <c r="F78" s="74">
        <f>+ROUND(('4. Godinje Tarife'!$F$16*'3. Ostali parametri'!$D$23*'3. Ostali parametri'!$H$13*1/'3. Ostali parametri'!$E$42),4)</f>
        <v>0</v>
      </c>
      <c r="G78" s="74">
        <f>+ROUND(('4. Godinje Tarife'!$G$16*'3. Ostali parametri'!$D$23*'3. Ostali parametri'!$H$13*1/'3. Ostali parametri'!$F$42),4)</f>
        <v>0</v>
      </c>
      <c r="H78" s="74">
        <f>+ROUND(('4. Godinje Tarife'!$H$16*'3. Ostali parametri'!$D$23*'3. Ostali parametri'!$H$13*1/'3. Ostali parametri'!$G$42),4)</f>
        <v>0</v>
      </c>
      <c r="I78" s="75">
        <f>+ROUND(('4. Godinje Tarife'!$I$16*'3. Ostali parametri'!$D$23*'3. Ostali parametri'!$H$13*1/'3. Ostali parametri'!$H$42),4)</f>
        <v>0</v>
      </c>
      <c r="K78" s="225"/>
      <c r="L78" s="228"/>
      <c r="M78" s="164" t="s">
        <v>206</v>
      </c>
      <c r="N78" s="72">
        <f t="shared" si="3"/>
        <v>0</v>
      </c>
      <c r="O78" s="74">
        <f t="shared" si="3"/>
        <v>0</v>
      </c>
      <c r="P78" s="74">
        <f t="shared" si="3"/>
        <v>0</v>
      </c>
      <c r="Q78" s="74">
        <f t="shared" si="3"/>
        <v>0</v>
      </c>
      <c r="R78" s="75">
        <f t="shared" si="2"/>
        <v>0</v>
      </c>
    </row>
    <row r="79" spans="2:18" ht="15" customHeight="1" x14ac:dyDescent="0.2">
      <c r="B79" s="225"/>
      <c r="C79" s="228"/>
      <c r="D79" s="164" t="s">
        <v>59</v>
      </c>
      <c r="E79" s="72">
        <f>+ROUND(('4. Godinje Tarife'!$E$16*'3. Ostali parametri'!$D$23*'3. Ostali parametri'!$I$13*1/'3. Ostali parametri'!$D$42),4)</f>
        <v>0</v>
      </c>
      <c r="F79" s="72">
        <f>+ROUND(('4. Godinje Tarife'!$F$16*'3. Ostali parametri'!$D$23*'3. Ostali parametri'!$I$13*1/'3. Ostali parametri'!$E$42),4)</f>
        <v>0</v>
      </c>
      <c r="G79" s="72">
        <f>+ROUND(('4. Godinje Tarife'!$G$16*'3. Ostali parametri'!$D$23*'3. Ostali parametri'!$I$13*1/'3. Ostali parametri'!$F$42),4)</f>
        <v>0</v>
      </c>
      <c r="H79" s="72">
        <f>+ROUND(('4. Godinje Tarife'!$H$16*'3. Ostali parametri'!$D$23*'3. Ostali parametri'!$I$13*1/'3. Ostali parametri'!$G$42),4)</f>
        <v>0</v>
      </c>
      <c r="I79" s="73">
        <f>+ROUND(('4. Godinje Tarife'!$I$16*'3. Ostali parametri'!$D$23*'3. Ostali parametri'!$I$13*1/'3. Ostali parametri'!$H$42),4)</f>
        <v>0</v>
      </c>
      <c r="K79" s="225"/>
      <c r="L79" s="228"/>
      <c r="M79" s="164" t="s">
        <v>59</v>
      </c>
      <c r="N79" s="72">
        <f t="shared" si="3"/>
        <v>0</v>
      </c>
      <c r="O79" s="72">
        <f t="shared" si="3"/>
        <v>0</v>
      </c>
      <c r="P79" s="72">
        <f t="shared" si="3"/>
        <v>0</v>
      </c>
      <c r="Q79" s="72">
        <f t="shared" si="3"/>
        <v>0</v>
      </c>
      <c r="R79" s="73">
        <f t="shared" si="2"/>
        <v>0</v>
      </c>
    </row>
    <row r="80" spans="2:18" ht="15" customHeight="1" x14ac:dyDescent="0.2">
      <c r="B80" s="225"/>
      <c r="C80" s="228"/>
      <c r="D80" s="164" t="s">
        <v>60</v>
      </c>
      <c r="E80" s="72">
        <f>+ROUND(('4. Godinje Tarife'!$E$16*'3. Ostali parametri'!$D$23*'3. Ostali parametri'!$J$13*1/'3. Ostali parametri'!$D$42),4)</f>
        <v>0</v>
      </c>
      <c r="F80" s="72">
        <f>+ROUND(('4. Godinje Tarife'!$F$16*'3. Ostali parametri'!$D$23*'3. Ostali parametri'!$J$13*1/'3. Ostali parametri'!$E$42),4)</f>
        <v>0</v>
      </c>
      <c r="G80" s="72">
        <f>+ROUND(('4. Godinje Tarife'!$G$16*'3. Ostali parametri'!$D$23*'3. Ostali parametri'!$J$13*1/'3. Ostali parametri'!$F$42),4)</f>
        <v>0</v>
      </c>
      <c r="H80" s="72">
        <f>+ROUND(('4. Godinje Tarife'!$H$16*'3. Ostali parametri'!$D$23*'3. Ostali parametri'!$J$13*1/'3. Ostali parametri'!$G$42),4)</f>
        <v>0</v>
      </c>
      <c r="I80" s="73">
        <f>+ROUND(('4. Godinje Tarife'!$I$16*'3. Ostali parametri'!$D$23*'3. Ostali parametri'!$J$13*1/'3. Ostali parametri'!$H$42),4)</f>
        <v>0</v>
      </c>
      <c r="K80" s="225"/>
      <c r="L80" s="228"/>
      <c r="M80" s="164" t="s">
        <v>60</v>
      </c>
      <c r="N80" s="72">
        <f t="shared" si="3"/>
        <v>0</v>
      </c>
      <c r="O80" s="72">
        <f t="shared" si="3"/>
        <v>0</v>
      </c>
      <c r="P80" s="72">
        <f t="shared" si="3"/>
        <v>0</v>
      </c>
      <c r="Q80" s="72">
        <f t="shared" si="3"/>
        <v>0</v>
      </c>
      <c r="R80" s="73">
        <f t="shared" si="2"/>
        <v>0</v>
      </c>
    </row>
    <row r="81" spans="2:18" ht="15" customHeight="1" x14ac:dyDescent="0.2">
      <c r="B81" s="225"/>
      <c r="C81" s="228"/>
      <c r="D81" s="164" t="s">
        <v>61</v>
      </c>
      <c r="E81" s="72">
        <f>+ROUND(('4. Godinje Tarife'!$E$16*'3. Ostali parametri'!$D$23*'3. Ostali parametri'!$K$13*1/'3. Ostali parametri'!$D$42),4)</f>
        <v>0</v>
      </c>
      <c r="F81" s="72">
        <f>+ROUND(('4. Godinje Tarife'!$F$16*'3. Ostali parametri'!$D$23*'3. Ostali parametri'!$K$13*1/'3. Ostali parametri'!$E$42),4)</f>
        <v>0</v>
      </c>
      <c r="G81" s="72">
        <f>+ROUND(('4. Godinje Tarife'!$G$16*'3. Ostali parametri'!$D$23*'3. Ostali parametri'!$K$13*1/'3. Ostali parametri'!$F$42),4)</f>
        <v>0</v>
      </c>
      <c r="H81" s="72">
        <f>+ROUND(('4. Godinje Tarife'!$H$16*'3. Ostali parametri'!$D$23*'3. Ostali parametri'!$K$13*1/'3. Ostali parametri'!$G$42),4)</f>
        <v>0</v>
      </c>
      <c r="I81" s="73">
        <f>+ROUND(('4. Godinje Tarife'!$I$16*'3. Ostali parametri'!$D$23*'3. Ostali parametri'!$K$13*1/'3. Ostali parametri'!$H$42),4)</f>
        <v>0</v>
      </c>
      <c r="K81" s="225"/>
      <c r="L81" s="228"/>
      <c r="M81" s="164" t="s">
        <v>61</v>
      </c>
      <c r="N81" s="72">
        <f t="shared" si="3"/>
        <v>0</v>
      </c>
      <c r="O81" s="72">
        <f t="shared" si="3"/>
        <v>0</v>
      </c>
      <c r="P81" s="72">
        <f t="shared" si="3"/>
        <v>0</v>
      </c>
      <c r="Q81" s="72">
        <f t="shared" si="3"/>
        <v>0</v>
      </c>
      <c r="R81" s="73">
        <f t="shared" si="2"/>
        <v>0</v>
      </c>
    </row>
    <row r="82" spans="2:18" ht="15" customHeight="1" thickBot="1" x14ac:dyDescent="0.25">
      <c r="B82" s="226"/>
      <c r="C82" s="229"/>
      <c r="D82" s="168" t="s">
        <v>62</v>
      </c>
      <c r="E82" s="76">
        <f>+ROUND(('4. Godinje Tarife'!$E$16*'3. Ostali parametri'!$D$23*'3. Ostali parametri'!$L$13*1/'3. Ostali parametri'!$D$42),4)</f>
        <v>0</v>
      </c>
      <c r="F82" s="76">
        <f>+ROUND(('4. Godinje Tarife'!$F$16*'3. Ostali parametri'!$D$23*'3. Ostali parametri'!$L$13*1/'3. Ostali parametri'!$E$42),4)</f>
        <v>0</v>
      </c>
      <c r="G82" s="76">
        <f>+ROUND(('4. Godinje Tarife'!$G$16*'3. Ostali parametri'!$D$23*'3. Ostali parametri'!$L$13*1/'3. Ostali parametri'!$F$42),4)</f>
        <v>0</v>
      </c>
      <c r="H82" s="76">
        <f>+ROUND(('4. Godinje Tarife'!$H$16*'3. Ostali parametri'!$D$23*'3. Ostali parametri'!$L$13*1/'3. Ostali parametri'!$G$42),4)</f>
        <v>0</v>
      </c>
      <c r="I82" s="77">
        <f>+ROUND(('4. Godinje Tarife'!$I$16*'3. Ostali parametri'!$D$23*'3. Ostali parametri'!$L$13*1/'3. Ostali parametri'!$H$42),4)</f>
        <v>0</v>
      </c>
      <c r="K82" s="226"/>
      <c r="L82" s="229"/>
      <c r="M82" s="168" t="s">
        <v>62</v>
      </c>
      <c r="N82" s="76">
        <f t="shared" si="3"/>
        <v>0</v>
      </c>
      <c r="O82" s="76">
        <f t="shared" si="3"/>
        <v>0</v>
      </c>
      <c r="P82" s="76">
        <f t="shared" si="3"/>
        <v>0</v>
      </c>
      <c r="Q82" s="76">
        <f t="shared" si="3"/>
        <v>0</v>
      </c>
      <c r="R82" s="77">
        <f t="shared" si="2"/>
        <v>0</v>
      </c>
    </row>
    <row r="83" spans="2:18" ht="13.5" thickTop="1" x14ac:dyDescent="0.2"/>
  </sheetData>
  <mergeCells count="27">
    <mergeCell ref="B71:B82"/>
    <mergeCell ref="C71:C82"/>
    <mergeCell ref="K71:K82"/>
    <mergeCell ref="L71:L82"/>
    <mergeCell ref="B47:B58"/>
    <mergeCell ref="C47:C58"/>
    <mergeCell ref="K47:K58"/>
    <mergeCell ref="L47:L58"/>
    <mergeCell ref="B59:B70"/>
    <mergeCell ref="C59:C70"/>
    <mergeCell ref="K59:K70"/>
    <mergeCell ref="L59:L70"/>
    <mergeCell ref="B23:B34"/>
    <mergeCell ref="C23:C34"/>
    <mergeCell ref="K23:K34"/>
    <mergeCell ref="L23:L34"/>
    <mergeCell ref="B35:B46"/>
    <mergeCell ref="C35:C46"/>
    <mergeCell ref="K35:K46"/>
    <mergeCell ref="L35:L46"/>
    <mergeCell ref="B6:R6"/>
    <mergeCell ref="B8:I8"/>
    <mergeCell ref="K8:R8"/>
    <mergeCell ref="B11:B22"/>
    <mergeCell ref="C11:C22"/>
    <mergeCell ref="K11:K22"/>
    <mergeCell ref="L11:L22"/>
  </mergeCells>
  <printOptions horizontalCentered="1" verticalCentered="1"/>
  <pageMargins left="0.17" right="0.17" top="0.55000000000000004" bottom="0.27" header="0.17" footer="0.17"/>
  <pageSetup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0E0DC-52CE-493C-A1AB-00018AB903E3}">
  <sheetPr>
    <pageSetUpPr fitToPage="1"/>
  </sheetPr>
  <dimension ref="B1:R83"/>
  <sheetViews>
    <sheetView showZeros="0" zoomScaleNormal="100" workbookViewId="0"/>
  </sheetViews>
  <sheetFormatPr defaultRowHeight="12.75" x14ac:dyDescent="0.2"/>
  <cols>
    <col min="1" max="1" width="5.7109375" style="37" customWidth="1"/>
    <col min="2" max="2" width="9.140625" style="37" customWidth="1"/>
    <col min="3" max="3" width="30.7109375" style="37" customWidth="1"/>
    <col min="4" max="9" width="12.7109375" style="37" customWidth="1"/>
    <col min="10" max="10" width="7.7109375" style="37" customWidth="1"/>
    <col min="11" max="11" width="9.140625" style="37" customWidth="1"/>
    <col min="12" max="12" width="30.7109375" style="37" customWidth="1"/>
    <col min="13" max="18" width="12.7109375" style="37" customWidth="1"/>
    <col min="19" max="16384" width="9.140625" style="37"/>
  </cols>
  <sheetData>
    <row r="1" spans="2:18" s="6" customFormat="1" ht="15" customHeight="1" x14ac:dyDescent="0.2">
      <c r="B1" s="5" t="s">
        <v>25</v>
      </c>
    </row>
    <row r="2" spans="2:18" s="6" customFormat="1" ht="15" customHeight="1" x14ac:dyDescent="0.2"/>
    <row r="3" spans="2:18" s="6" customFormat="1" ht="15" customHeight="1" x14ac:dyDescent="0.2">
      <c r="B3" s="6" t="str">
        <f>'Naslovna strana'!B16&amp;" "&amp;'Naslovna strana'!D16</f>
        <v xml:space="preserve">Назив енергетског субјекта: </v>
      </c>
    </row>
    <row r="4" spans="2:18" s="6" customFormat="1" ht="15" customHeight="1" x14ac:dyDescent="0.2">
      <c r="B4" s="5" t="str">
        <f>'Naslovna strana'!B13&amp;" "&amp;'Naslovna strana'!C13</f>
        <v xml:space="preserve">Енергетска делатност: Транспорт и управљање транспортним системом за природни гас </v>
      </c>
    </row>
    <row r="5" spans="2:18" s="6" customFormat="1" ht="15" customHeight="1" x14ac:dyDescent="0.2">
      <c r="C5" s="5"/>
    </row>
    <row r="6" spans="2:18" s="6" customFormat="1" ht="15" customHeight="1" x14ac:dyDescent="0.2">
      <c r="B6" s="223" t="s">
        <v>127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2:18" s="6" customFormat="1" ht="15" customHeight="1" x14ac:dyDescent="0.2"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2:18" s="6" customFormat="1" ht="15" customHeight="1" x14ac:dyDescent="0.2">
      <c r="B8" s="223" t="s">
        <v>192</v>
      </c>
      <c r="C8" s="223"/>
      <c r="D8" s="223"/>
      <c r="E8" s="223"/>
      <c r="F8" s="223"/>
      <c r="G8" s="223"/>
      <c r="H8" s="223"/>
      <c r="I8" s="223"/>
      <c r="K8" s="223" t="s">
        <v>193</v>
      </c>
      <c r="L8" s="223"/>
      <c r="M8" s="223"/>
      <c r="N8" s="223"/>
      <c r="O8" s="223"/>
      <c r="P8" s="223"/>
      <c r="Q8" s="223"/>
      <c r="R8" s="223"/>
    </row>
    <row r="9" spans="2:18" s="6" customFormat="1" ht="15" customHeight="1" thickBot="1" x14ac:dyDescent="0.25">
      <c r="C9" s="155"/>
      <c r="D9" s="155"/>
      <c r="E9" s="155"/>
      <c r="F9" s="155"/>
      <c r="G9" s="155"/>
      <c r="H9" s="155"/>
      <c r="I9" s="156" t="s">
        <v>143</v>
      </c>
      <c r="L9" s="155"/>
      <c r="M9" s="155"/>
      <c r="N9" s="155"/>
      <c r="O9" s="155"/>
      <c r="P9" s="155"/>
      <c r="Q9" s="155"/>
      <c r="R9" s="156" t="s">
        <v>143</v>
      </c>
    </row>
    <row r="10" spans="2:18" ht="30" customHeight="1" thickTop="1" x14ac:dyDescent="0.2">
      <c r="B10" s="162" t="s">
        <v>44</v>
      </c>
      <c r="C10" s="160" t="s">
        <v>53</v>
      </c>
      <c r="D10" s="94" t="s">
        <v>72</v>
      </c>
      <c r="E10" s="92" t="s">
        <v>90</v>
      </c>
      <c r="F10" s="92" t="s">
        <v>91</v>
      </c>
      <c r="G10" s="95" t="s">
        <v>92</v>
      </c>
      <c r="H10" s="95" t="s">
        <v>93</v>
      </c>
      <c r="I10" s="96" t="s">
        <v>94</v>
      </c>
      <c r="K10" s="162" t="s">
        <v>44</v>
      </c>
      <c r="L10" s="160" t="s">
        <v>53</v>
      </c>
      <c r="M10" s="94" t="s">
        <v>72</v>
      </c>
      <c r="N10" s="92" t="s">
        <v>90</v>
      </c>
      <c r="O10" s="92" t="s">
        <v>91</v>
      </c>
      <c r="P10" s="95" t="s">
        <v>92</v>
      </c>
      <c r="Q10" s="95" t="s">
        <v>93</v>
      </c>
      <c r="R10" s="96" t="s">
        <v>94</v>
      </c>
    </row>
    <row r="11" spans="2:18" ht="15" customHeight="1" x14ac:dyDescent="0.2">
      <c r="B11" s="231" t="s">
        <v>10</v>
      </c>
      <c r="C11" s="227" t="s">
        <v>194</v>
      </c>
      <c r="D11" s="163" t="s">
        <v>63</v>
      </c>
      <c r="E11" s="70">
        <f>+ROUND('4. Godinje Tarife'!$E$11*'3. Ostali parametri'!$D$24*'3. Ostali parametri'!$M$14*1/('3. Ostali parametri'!$D$42*24),4)</f>
        <v>0</v>
      </c>
      <c r="F11" s="70">
        <f>+ROUND('4. Godinje Tarife'!$F$11*'3. Ostali parametri'!$D$24*'3. Ostali parametri'!$M$14*1/('3. Ostali parametri'!$E$42*24),4)</f>
        <v>0</v>
      </c>
      <c r="G11" s="70">
        <f>+ROUND('4. Godinje Tarife'!$G$11*'3. Ostali parametri'!$D$24*'3. Ostali parametri'!$M$14*1/('3. Ostali parametri'!$F$42*24),4)</f>
        <v>0</v>
      </c>
      <c r="H11" s="70">
        <f>+ROUND('4. Godinje Tarife'!$H$11*'3. Ostali parametri'!$D$24*'3. Ostali parametri'!$M$14*1/('3. Ostali parametri'!$G$42*24),4)</f>
        <v>0</v>
      </c>
      <c r="I11" s="71">
        <f>+ROUND('4. Godinje Tarife'!$I$11*'3. Ostali parametri'!$D$24*'3. Ostali parametri'!$M$14*1/('3. Ostali parametri'!$H$42*24),4)</f>
        <v>0</v>
      </c>
      <c r="K11" s="231" t="s">
        <v>10</v>
      </c>
      <c r="L11" s="227" t="s">
        <v>200</v>
      </c>
      <c r="M11" s="163" t="s">
        <v>63</v>
      </c>
      <c r="N11" s="70">
        <f>+ROUND((E11*0.1),4)</f>
        <v>0</v>
      </c>
      <c r="O11" s="70">
        <f t="shared" ref="O11:R74" si="0">+ROUND((F11*0.1),4)</f>
        <v>0</v>
      </c>
      <c r="P11" s="70">
        <f t="shared" si="0"/>
        <v>0</v>
      </c>
      <c r="Q11" s="70">
        <f t="shared" si="0"/>
        <v>0</v>
      </c>
      <c r="R11" s="71">
        <f t="shared" si="0"/>
        <v>0</v>
      </c>
    </row>
    <row r="12" spans="2:18" ht="15" customHeight="1" x14ac:dyDescent="0.2">
      <c r="B12" s="231"/>
      <c r="C12" s="228"/>
      <c r="D12" s="164" t="s">
        <v>64</v>
      </c>
      <c r="E12" s="72">
        <f>+ROUND('4. Godinje Tarife'!$E$11*'3. Ostali parametri'!$D$24*'3. Ostali parametri'!$N$14*1/('3. Ostali parametri'!$D$42*24),4)</f>
        <v>0</v>
      </c>
      <c r="F12" s="72">
        <f>+ROUND('4. Godinje Tarife'!$F$11*'3. Ostali parametri'!$D$24*'3. Ostali parametri'!$N$14*1/('3. Ostali parametri'!$E$42*24),4)</f>
        <v>0</v>
      </c>
      <c r="G12" s="72">
        <f>+ROUND('4. Godinje Tarife'!$G$11*'3. Ostali parametri'!$D$24*'3. Ostali parametri'!$N$14*1/('3. Ostali parametri'!$F$42*24),4)</f>
        <v>0</v>
      </c>
      <c r="H12" s="72">
        <f>+ROUND('4. Godinje Tarife'!$H$11*'3. Ostali parametri'!$D$24*'3. Ostali parametri'!$N$14*1/('3. Ostali parametri'!$G$42*24),4)</f>
        <v>0</v>
      </c>
      <c r="I12" s="73">
        <f>+ROUND('4. Godinje Tarife'!$I$11*'3. Ostali parametri'!$D$24*'3. Ostali parametri'!$N$14*1/('3. Ostali parametri'!$H$42*24),4)</f>
        <v>0</v>
      </c>
      <c r="K12" s="231"/>
      <c r="L12" s="228"/>
      <c r="M12" s="164" t="s">
        <v>64</v>
      </c>
      <c r="N12" s="72">
        <f t="shared" ref="N12:Q75" si="1">+ROUND((E12*0.1),4)</f>
        <v>0</v>
      </c>
      <c r="O12" s="72">
        <f t="shared" si="0"/>
        <v>0</v>
      </c>
      <c r="P12" s="72">
        <f t="shared" si="0"/>
        <v>0</v>
      </c>
      <c r="Q12" s="72">
        <f t="shared" si="0"/>
        <v>0</v>
      </c>
      <c r="R12" s="73">
        <f t="shared" si="0"/>
        <v>0</v>
      </c>
    </row>
    <row r="13" spans="2:18" ht="15" customHeight="1" x14ac:dyDescent="0.2">
      <c r="B13" s="231"/>
      <c r="C13" s="228"/>
      <c r="D13" s="164" t="s">
        <v>65</v>
      </c>
      <c r="E13" s="72">
        <f>+ROUND('4. Godinje Tarife'!$E$11*'3. Ostali parametri'!$D$24*'3. Ostali parametri'!$O$14*1/('3. Ostali parametri'!$D$42*24),4)</f>
        <v>0</v>
      </c>
      <c r="F13" s="72">
        <f>+ROUND('4. Godinje Tarife'!$F$11*'3. Ostali parametri'!$D$24*'3. Ostali parametri'!$O$14*1/('3. Ostali parametri'!$E$42*24),4)</f>
        <v>0</v>
      </c>
      <c r="G13" s="72">
        <f>+ROUND('4. Godinje Tarife'!$G$11*'3. Ostali parametri'!$D$24*'3. Ostali parametri'!$O$14*1/('3. Ostali parametri'!$F$42*24),4)</f>
        <v>0</v>
      </c>
      <c r="H13" s="72">
        <f>+ROUND('4. Godinje Tarife'!$H$11*'3. Ostali parametri'!$D$24*'3. Ostali parametri'!$O$14*1/('3. Ostali parametri'!$G$42*24),4)</f>
        <v>0</v>
      </c>
      <c r="I13" s="73">
        <f>+ROUND('4. Godinje Tarife'!$I$11*'3. Ostali parametri'!$D$24*'3. Ostali parametri'!$O$14*1/('3. Ostali parametri'!$H$42*24),4)</f>
        <v>0</v>
      </c>
      <c r="K13" s="231"/>
      <c r="L13" s="228"/>
      <c r="M13" s="164" t="s">
        <v>65</v>
      </c>
      <c r="N13" s="72">
        <f t="shared" si="1"/>
        <v>0</v>
      </c>
      <c r="O13" s="72">
        <f t="shared" si="0"/>
        <v>0</v>
      </c>
      <c r="P13" s="72">
        <f t="shared" si="0"/>
        <v>0</v>
      </c>
      <c r="Q13" s="72">
        <f t="shared" si="0"/>
        <v>0</v>
      </c>
      <c r="R13" s="73">
        <f t="shared" si="0"/>
        <v>0</v>
      </c>
    </row>
    <row r="14" spans="2:18" ht="15" customHeight="1" x14ac:dyDescent="0.2">
      <c r="B14" s="231"/>
      <c r="C14" s="228"/>
      <c r="D14" s="164" t="s">
        <v>54</v>
      </c>
      <c r="E14" s="72">
        <f>+ROUND('4. Godinje Tarife'!$E$11*'3. Ostali parametri'!$D$24*'3. Ostali parametri'!$D$14*1/('3. Ostali parametri'!$D$42*24),4)</f>
        <v>0</v>
      </c>
      <c r="F14" s="72">
        <f>+ROUND('4. Godinje Tarife'!$F$11*'3. Ostali parametri'!$D$24*'3. Ostali parametri'!$D$14*1/('3. Ostali parametri'!$E$42*24),4)</f>
        <v>0</v>
      </c>
      <c r="G14" s="72">
        <f>+ROUND('4. Godinje Tarife'!$G$11*'3. Ostali parametri'!$D$24*'3. Ostali parametri'!$D$14*1/('3. Ostali parametri'!$F$42*24),4)</f>
        <v>0</v>
      </c>
      <c r="H14" s="72">
        <f>+ROUND('4. Godinje Tarife'!$H$11*'3. Ostali parametri'!$D$24*'3. Ostali parametri'!$D$14*1/('3. Ostali parametri'!$G$42*24),4)</f>
        <v>0</v>
      </c>
      <c r="I14" s="73">
        <f>+ROUND('4. Godinje Tarife'!$I$11*'3. Ostali parametri'!$D$24*'3. Ostali parametri'!$D$14*1/('3. Ostali parametri'!$H$42*24),4)</f>
        <v>0</v>
      </c>
      <c r="K14" s="231"/>
      <c r="L14" s="228"/>
      <c r="M14" s="164" t="s">
        <v>54</v>
      </c>
      <c r="N14" s="72">
        <f t="shared" si="1"/>
        <v>0</v>
      </c>
      <c r="O14" s="72">
        <f t="shared" si="0"/>
        <v>0</v>
      </c>
      <c r="P14" s="72">
        <f t="shared" si="0"/>
        <v>0</v>
      </c>
      <c r="Q14" s="72">
        <f t="shared" si="0"/>
        <v>0</v>
      </c>
      <c r="R14" s="73">
        <f t="shared" si="0"/>
        <v>0</v>
      </c>
    </row>
    <row r="15" spans="2:18" ht="15" customHeight="1" x14ac:dyDescent="0.2">
      <c r="B15" s="231"/>
      <c r="C15" s="228"/>
      <c r="D15" s="164" t="s">
        <v>55</v>
      </c>
      <c r="E15" s="72">
        <f>+ROUND('4. Godinje Tarife'!$E$11*'3. Ostali parametri'!$D$24*'3. Ostali parametri'!$E$14*1/('3. Ostali parametri'!$D$42*24),4)</f>
        <v>0</v>
      </c>
      <c r="F15" s="72">
        <f>+ROUND('4. Godinje Tarife'!$F$11*'3. Ostali parametri'!$D$24*'3. Ostali parametri'!$E$14*1/('3. Ostali parametri'!$E$42*24),4)</f>
        <v>0</v>
      </c>
      <c r="G15" s="72">
        <f>+ROUND('4. Godinje Tarife'!$G$11*'3. Ostali parametri'!$D$24*'3. Ostali parametri'!$E$14*1/('3. Ostali parametri'!$F$42*24),4)</f>
        <v>0</v>
      </c>
      <c r="H15" s="72">
        <f>+ROUND('4. Godinje Tarife'!$H$11*'3. Ostali parametri'!$D$24*'3. Ostali parametri'!$E$14*1/('3. Ostali parametri'!$G$42*24),4)</f>
        <v>0</v>
      </c>
      <c r="I15" s="73">
        <f>+ROUND('4. Godinje Tarife'!$I$11*'3. Ostali parametri'!$D$24*'3. Ostali parametri'!$E$14*1/('3. Ostali parametri'!$H$42*24),4)</f>
        <v>0</v>
      </c>
      <c r="K15" s="231"/>
      <c r="L15" s="228"/>
      <c r="M15" s="164" t="s">
        <v>55</v>
      </c>
      <c r="N15" s="72">
        <f t="shared" si="1"/>
        <v>0</v>
      </c>
      <c r="O15" s="72">
        <f t="shared" si="0"/>
        <v>0</v>
      </c>
      <c r="P15" s="72">
        <f t="shared" si="0"/>
        <v>0</v>
      </c>
      <c r="Q15" s="72">
        <f t="shared" si="0"/>
        <v>0</v>
      </c>
      <c r="R15" s="73">
        <f t="shared" si="0"/>
        <v>0</v>
      </c>
    </row>
    <row r="16" spans="2:18" ht="15" customHeight="1" x14ac:dyDescent="0.2">
      <c r="B16" s="231"/>
      <c r="C16" s="228"/>
      <c r="D16" s="164" t="s">
        <v>56</v>
      </c>
      <c r="E16" s="72">
        <f>+ROUND('4. Godinje Tarife'!$E$11*'3. Ostali parametri'!$D$24*'3. Ostali parametri'!$F$14*1/('3. Ostali parametri'!$D$42*24),4)</f>
        <v>0</v>
      </c>
      <c r="F16" s="72">
        <f>+ROUND('4. Godinje Tarife'!$F$11*'3. Ostali parametri'!$D$24*'3. Ostali parametri'!$F$14*1/('3. Ostali parametri'!$E$42*24),4)</f>
        <v>0</v>
      </c>
      <c r="G16" s="72">
        <f>+ROUND('4. Godinje Tarife'!$G$11*'3. Ostali parametri'!$D$24*'3. Ostali parametri'!$F$14*1/('3. Ostali parametri'!$F$42*24),4)</f>
        <v>0</v>
      </c>
      <c r="H16" s="72">
        <f>+ROUND('4. Godinje Tarife'!$H$11*'3. Ostali parametri'!$D$24*'3. Ostali parametri'!$F$14*1/('3. Ostali parametri'!$G$42*24),4)</f>
        <v>0</v>
      </c>
      <c r="I16" s="73">
        <f>+ROUND('4. Godinje Tarife'!$I$11*'3. Ostali parametri'!$D$24*'3. Ostali parametri'!$F$14*1/('3. Ostali parametri'!$H$42*24),4)</f>
        <v>0</v>
      </c>
      <c r="K16" s="231"/>
      <c r="L16" s="228"/>
      <c r="M16" s="164" t="s">
        <v>56</v>
      </c>
      <c r="N16" s="72">
        <f t="shared" si="1"/>
        <v>0</v>
      </c>
      <c r="O16" s="72">
        <f t="shared" si="0"/>
        <v>0</v>
      </c>
      <c r="P16" s="72">
        <f t="shared" si="0"/>
        <v>0</v>
      </c>
      <c r="Q16" s="72">
        <f t="shared" si="0"/>
        <v>0</v>
      </c>
      <c r="R16" s="73">
        <f t="shared" si="0"/>
        <v>0</v>
      </c>
    </row>
    <row r="17" spans="2:18" ht="15" customHeight="1" x14ac:dyDescent="0.2">
      <c r="B17" s="231"/>
      <c r="C17" s="228"/>
      <c r="D17" s="164" t="s">
        <v>57</v>
      </c>
      <c r="E17" s="72">
        <f>+ROUND('4. Godinje Tarife'!$E$11*'3. Ostali parametri'!$D$24*'3. Ostali parametri'!$G$14*1/('3. Ostali parametri'!$D$42*24),4)</f>
        <v>0</v>
      </c>
      <c r="F17" s="72">
        <f>+ROUND('4. Godinje Tarife'!$F$11*'3. Ostali parametri'!$D$24*'3. Ostali parametri'!$G$14*1/('3. Ostali parametri'!$E$42*24),4)</f>
        <v>0</v>
      </c>
      <c r="G17" s="72">
        <f>+ROUND('4. Godinje Tarife'!$G$11*'3. Ostali parametri'!$D$24*'3. Ostali parametri'!$G$14*1/('3. Ostali parametri'!$F$42*24),4)</f>
        <v>0</v>
      </c>
      <c r="H17" s="72">
        <f>+ROUND('4. Godinje Tarife'!$H$11*'3. Ostali parametri'!$D$24*'3. Ostali parametri'!$G$14*1/('3. Ostali parametri'!$G$42*24),4)</f>
        <v>0</v>
      </c>
      <c r="I17" s="73">
        <f>+ROUND('4. Godinje Tarife'!$I$11*'3. Ostali parametri'!$D$24*'3. Ostali parametri'!$G$14*1/('3. Ostali parametri'!$H$42*24),4)</f>
        <v>0</v>
      </c>
      <c r="K17" s="231"/>
      <c r="L17" s="228"/>
      <c r="M17" s="164" t="s">
        <v>57</v>
      </c>
      <c r="N17" s="72">
        <f t="shared" si="1"/>
        <v>0</v>
      </c>
      <c r="O17" s="72">
        <f t="shared" si="0"/>
        <v>0</v>
      </c>
      <c r="P17" s="72">
        <f t="shared" si="0"/>
        <v>0</v>
      </c>
      <c r="Q17" s="72">
        <f t="shared" si="0"/>
        <v>0</v>
      </c>
      <c r="R17" s="73">
        <f t="shared" si="0"/>
        <v>0</v>
      </c>
    </row>
    <row r="18" spans="2:18" ht="15" customHeight="1" x14ac:dyDescent="0.2">
      <c r="B18" s="231"/>
      <c r="C18" s="228"/>
      <c r="D18" s="164" t="s">
        <v>206</v>
      </c>
      <c r="E18" s="72">
        <f>+ROUND('4. Godinje Tarife'!$E$11*'3. Ostali parametri'!$D$24*'3. Ostali parametri'!$H$14*1/('3. Ostali parametri'!$D$42*24),4)</f>
        <v>0</v>
      </c>
      <c r="F18" s="72">
        <f>+ROUND('4. Godinje Tarife'!$F$11*'3. Ostali parametri'!$D$24*'3. Ostali parametri'!$H$14*1/('3. Ostali parametri'!$E$42*24),4)</f>
        <v>0</v>
      </c>
      <c r="G18" s="72">
        <f>+ROUND('4. Godinje Tarife'!$G$11*'3. Ostali parametri'!$D$24*'3. Ostali parametri'!$H$14*1/('3. Ostali parametri'!$F$42*24),4)</f>
        <v>0</v>
      </c>
      <c r="H18" s="72">
        <f>+ROUND('4. Godinje Tarife'!$H$11*'3. Ostali parametri'!$D$24*'3. Ostali parametri'!$H$14*1/('3. Ostali parametri'!$G$42*24),4)</f>
        <v>0</v>
      </c>
      <c r="I18" s="73">
        <f>+ROUND('4. Godinje Tarife'!$I$11*'3. Ostali parametri'!$D$24*'3. Ostali parametri'!$H$14*1/('3. Ostali parametri'!$H$42*24),4)</f>
        <v>0</v>
      </c>
      <c r="K18" s="231"/>
      <c r="L18" s="228"/>
      <c r="M18" s="164" t="s">
        <v>206</v>
      </c>
      <c r="N18" s="72">
        <f t="shared" si="1"/>
        <v>0</v>
      </c>
      <c r="O18" s="72">
        <f t="shared" si="0"/>
        <v>0</v>
      </c>
      <c r="P18" s="72">
        <f t="shared" si="0"/>
        <v>0</v>
      </c>
      <c r="Q18" s="72">
        <f t="shared" si="0"/>
        <v>0</v>
      </c>
      <c r="R18" s="73">
        <f t="shared" si="0"/>
        <v>0</v>
      </c>
    </row>
    <row r="19" spans="2:18" ht="15" customHeight="1" x14ac:dyDescent="0.2">
      <c r="B19" s="231"/>
      <c r="C19" s="228"/>
      <c r="D19" s="164" t="s">
        <v>59</v>
      </c>
      <c r="E19" s="72">
        <f>+ROUND('4. Godinje Tarife'!$E$11*'3. Ostali parametri'!$D$24*'3. Ostali parametri'!$I$14*1/('3. Ostali parametri'!$D$42*24),4)</f>
        <v>0</v>
      </c>
      <c r="F19" s="72">
        <f>+ROUND('4. Godinje Tarife'!$F$11*'3. Ostali parametri'!$D$24*'3. Ostali parametri'!$I$14*1/('3. Ostali parametri'!$E$42*24),4)</f>
        <v>0</v>
      </c>
      <c r="G19" s="72">
        <f>+ROUND('4. Godinje Tarife'!$G$11*'3. Ostali parametri'!$D$24*'3. Ostali parametri'!$I$14*1/('3. Ostali parametri'!$F$42*24),4)</f>
        <v>0</v>
      </c>
      <c r="H19" s="72">
        <f>+ROUND('4. Godinje Tarife'!$H$11*'3. Ostali parametri'!$D$24*'3. Ostali parametri'!$I$14*1/('3. Ostali parametri'!$G$42*24),4)</f>
        <v>0</v>
      </c>
      <c r="I19" s="73">
        <f>+ROUND('4. Godinje Tarife'!$I$11*'3. Ostali parametri'!$D$24*'3. Ostali parametri'!$I$14*1/('3. Ostali parametri'!$H$42*24),4)</f>
        <v>0</v>
      </c>
      <c r="K19" s="231"/>
      <c r="L19" s="228"/>
      <c r="M19" s="164" t="s">
        <v>59</v>
      </c>
      <c r="N19" s="72">
        <f t="shared" si="1"/>
        <v>0</v>
      </c>
      <c r="O19" s="72">
        <f t="shared" si="0"/>
        <v>0</v>
      </c>
      <c r="P19" s="72">
        <f t="shared" si="0"/>
        <v>0</v>
      </c>
      <c r="Q19" s="72">
        <f t="shared" si="0"/>
        <v>0</v>
      </c>
      <c r="R19" s="73">
        <f t="shared" si="0"/>
        <v>0</v>
      </c>
    </row>
    <row r="20" spans="2:18" ht="15" customHeight="1" x14ac:dyDescent="0.2">
      <c r="B20" s="231"/>
      <c r="C20" s="228"/>
      <c r="D20" s="164" t="s">
        <v>60</v>
      </c>
      <c r="E20" s="72">
        <f>+ROUND('4. Godinje Tarife'!$E$11*'3. Ostali parametri'!$D$24*'3. Ostali parametri'!$J$14*1/('3. Ostali parametri'!$D$42*24),4)</f>
        <v>0</v>
      </c>
      <c r="F20" s="72">
        <f>+ROUND('4. Godinje Tarife'!$F$11*'3. Ostali parametri'!$D$24*'3. Ostali parametri'!$J$14*1/('3. Ostali parametri'!$E$42*24),4)</f>
        <v>0</v>
      </c>
      <c r="G20" s="72">
        <f>+ROUND('4. Godinje Tarife'!$G$11*'3. Ostali parametri'!$D$24*'3. Ostali parametri'!$J$14*1/('3. Ostali parametri'!$F$42*24),4)</f>
        <v>0</v>
      </c>
      <c r="H20" s="72">
        <f>+ROUND('4. Godinje Tarife'!$H$11*'3. Ostali parametri'!$D$24*'3. Ostali parametri'!$J$14*1/('3. Ostali parametri'!$G$42*24),4)</f>
        <v>0</v>
      </c>
      <c r="I20" s="73">
        <f>+ROUND('4. Godinje Tarife'!$I$11*'3. Ostali parametri'!$D$24*'3. Ostali parametri'!$J$14*1/('3. Ostali parametri'!$H$42*24),4)</f>
        <v>0</v>
      </c>
      <c r="K20" s="231"/>
      <c r="L20" s="228"/>
      <c r="M20" s="164" t="s">
        <v>60</v>
      </c>
      <c r="N20" s="72">
        <f t="shared" si="1"/>
        <v>0</v>
      </c>
      <c r="O20" s="72">
        <f t="shared" si="0"/>
        <v>0</v>
      </c>
      <c r="P20" s="72">
        <f t="shared" si="0"/>
        <v>0</v>
      </c>
      <c r="Q20" s="72">
        <f t="shared" si="0"/>
        <v>0</v>
      </c>
      <c r="R20" s="73">
        <f t="shared" si="0"/>
        <v>0</v>
      </c>
    </row>
    <row r="21" spans="2:18" ht="15" customHeight="1" x14ac:dyDescent="0.2">
      <c r="B21" s="231"/>
      <c r="C21" s="228"/>
      <c r="D21" s="164" t="s">
        <v>61</v>
      </c>
      <c r="E21" s="72">
        <f>+ROUND('4. Godinje Tarife'!$E$11*'3. Ostali parametri'!$D$24*'3. Ostali parametri'!$K$14*1/('3. Ostali parametri'!$D$42*24),4)</f>
        <v>0</v>
      </c>
      <c r="F21" s="72">
        <f>+ROUND('4. Godinje Tarife'!$F$11*'3. Ostali parametri'!$D$24*'3. Ostali parametri'!$K$14*1/('3. Ostali parametri'!$E$42*24),4)</f>
        <v>0</v>
      </c>
      <c r="G21" s="72">
        <f>+ROUND('4. Godinje Tarife'!$G$11*'3. Ostali parametri'!$D$24*'3. Ostali parametri'!$K$14*1/('3. Ostali parametri'!$F$42*24),4)</f>
        <v>0</v>
      </c>
      <c r="H21" s="72">
        <f>+ROUND('4. Godinje Tarife'!$H$11*'3. Ostali parametri'!$D$24*'3. Ostali parametri'!$K$14*1/('3. Ostali parametri'!$G$42*24),4)</f>
        <v>0</v>
      </c>
      <c r="I21" s="73">
        <f>+ROUND('4. Godinje Tarife'!$I$11*'3. Ostali parametri'!$D$24*'3. Ostali parametri'!$K$14*1/('3. Ostali parametri'!$H$42*24),4)</f>
        <v>0</v>
      </c>
      <c r="K21" s="231"/>
      <c r="L21" s="228"/>
      <c r="M21" s="164" t="s">
        <v>61</v>
      </c>
      <c r="N21" s="72">
        <f t="shared" si="1"/>
        <v>0</v>
      </c>
      <c r="O21" s="72">
        <f t="shared" si="0"/>
        <v>0</v>
      </c>
      <c r="P21" s="72">
        <f t="shared" si="0"/>
        <v>0</v>
      </c>
      <c r="Q21" s="72">
        <f t="shared" si="0"/>
        <v>0</v>
      </c>
      <c r="R21" s="73">
        <f t="shared" si="0"/>
        <v>0</v>
      </c>
    </row>
    <row r="22" spans="2:18" ht="15" customHeight="1" x14ac:dyDescent="0.2">
      <c r="B22" s="231"/>
      <c r="C22" s="232"/>
      <c r="D22" s="165" t="s">
        <v>62</v>
      </c>
      <c r="E22" s="78">
        <f>+ROUND('4. Godinje Tarife'!$E$11*'3. Ostali parametri'!$D$24*'3. Ostali parametri'!$L$14*1/('3. Ostali parametri'!$D$42*24),4)</f>
        <v>0</v>
      </c>
      <c r="F22" s="78">
        <f>+ROUND('4. Godinje Tarife'!$F$11*'3. Ostali parametri'!$D$24*'3. Ostali parametri'!$L$14*1/('3. Ostali parametri'!$E$42*24),4)</f>
        <v>0</v>
      </c>
      <c r="G22" s="78">
        <f>+ROUND('4. Godinje Tarife'!$G$11*'3. Ostali parametri'!$D$24*'3. Ostali parametri'!$L$14*1/('3. Ostali parametri'!$F$42*24),4)</f>
        <v>0</v>
      </c>
      <c r="H22" s="78">
        <f>+ROUND('4. Godinje Tarife'!$H$11*'3. Ostali parametri'!$D$24*'3. Ostali parametri'!$L$14*1/('3. Ostali parametri'!$G$42*24),4)</f>
        <v>0</v>
      </c>
      <c r="I22" s="86">
        <f>+ROUND('4. Godinje Tarife'!$I$11*'3. Ostali parametri'!$D$24*'3. Ostali parametri'!$L$14*1/('3. Ostali parametri'!$H$42*24),4)</f>
        <v>0</v>
      </c>
      <c r="K22" s="231"/>
      <c r="L22" s="232"/>
      <c r="M22" s="165" t="s">
        <v>62</v>
      </c>
      <c r="N22" s="78">
        <f t="shared" si="1"/>
        <v>0</v>
      </c>
      <c r="O22" s="78">
        <f t="shared" si="0"/>
        <v>0</v>
      </c>
      <c r="P22" s="78">
        <f t="shared" si="0"/>
        <v>0</v>
      </c>
      <c r="Q22" s="78">
        <f t="shared" si="0"/>
        <v>0</v>
      </c>
      <c r="R22" s="86">
        <f t="shared" si="0"/>
        <v>0</v>
      </c>
    </row>
    <row r="23" spans="2:18" ht="15" customHeight="1" x14ac:dyDescent="0.2">
      <c r="B23" s="224" t="s">
        <v>11</v>
      </c>
      <c r="C23" s="227" t="s">
        <v>195</v>
      </c>
      <c r="D23" s="163" t="s">
        <v>63</v>
      </c>
      <c r="E23" s="70">
        <f>+ROUND('4. Godinje Tarife'!$E$12*'3. Ostali parametri'!$D$24*'3. Ostali parametri'!$M$14*1/('3. Ostali parametri'!$D$42*24),4)</f>
        <v>0</v>
      </c>
      <c r="F23" s="70">
        <f>+ROUND('4. Godinje Tarife'!$F$12*'3. Ostali parametri'!$D$24*'3. Ostali parametri'!$M$14*1/('3. Ostali parametri'!$E$42*24),4)</f>
        <v>0</v>
      </c>
      <c r="G23" s="70">
        <f>+ROUND('4. Godinje Tarife'!$G$12*'3. Ostali parametri'!$D$24*'3. Ostali parametri'!$M$14*1/('3. Ostali parametri'!$F$42*24),4)</f>
        <v>0</v>
      </c>
      <c r="H23" s="70">
        <f>+ROUND('4. Godinje Tarife'!$H$12*'3. Ostali parametri'!$D$24*'3. Ostali parametri'!$M$14*1/('3. Ostali parametri'!$G$42*24),4)</f>
        <v>0</v>
      </c>
      <c r="I23" s="71">
        <f>+ROUND('4. Godinje Tarife'!$I$12*'3. Ostali parametri'!$D$24*'3. Ostali parametri'!$M$14*1/('3. Ostali parametri'!$H$42*24),4)</f>
        <v>0</v>
      </c>
      <c r="K23" s="224" t="s">
        <v>11</v>
      </c>
      <c r="L23" s="227" t="s">
        <v>201</v>
      </c>
      <c r="M23" s="163" t="s">
        <v>63</v>
      </c>
      <c r="N23" s="70">
        <f t="shared" si="1"/>
        <v>0</v>
      </c>
      <c r="O23" s="70">
        <f t="shared" si="0"/>
        <v>0</v>
      </c>
      <c r="P23" s="70">
        <f t="shared" si="0"/>
        <v>0</v>
      </c>
      <c r="Q23" s="70">
        <f t="shared" si="0"/>
        <v>0</v>
      </c>
      <c r="R23" s="71">
        <f t="shared" si="0"/>
        <v>0</v>
      </c>
    </row>
    <row r="24" spans="2:18" ht="15" customHeight="1" x14ac:dyDescent="0.2">
      <c r="B24" s="225"/>
      <c r="C24" s="228"/>
      <c r="D24" s="164" t="s">
        <v>64</v>
      </c>
      <c r="E24" s="72">
        <f>+ROUND('4. Godinje Tarife'!$E$12*'3. Ostali parametri'!$D$24*'3. Ostali parametri'!$N$14*1/('3. Ostali parametri'!$D$42*24),4)</f>
        <v>0</v>
      </c>
      <c r="F24" s="72">
        <f>+ROUND('4. Godinje Tarife'!$F$12*'3. Ostali parametri'!$D$24*'3. Ostali parametri'!$N$14*1/('3. Ostali parametri'!$E$42*24),4)</f>
        <v>0</v>
      </c>
      <c r="G24" s="72">
        <f>+ROUND('4. Godinje Tarife'!$G$12*'3. Ostali parametri'!$D$24*'3. Ostali parametri'!$N$14*1/('3. Ostali parametri'!$F$42*24),4)</f>
        <v>0</v>
      </c>
      <c r="H24" s="72">
        <f>+ROUND('4. Godinje Tarife'!$H$12*'3. Ostali parametri'!$D$24*'3. Ostali parametri'!$N$14*1/('3. Ostali parametri'!$G$42*24),4)</f>
        <v>0</v>
      </c>
      <c r="I24" s="73">
        <f>+ROUND('4. Godinje Tarife'!$I$12*'3. Ostali parametri'!$D$24*'3. Ostali parametri'!$N$14*1/('3. Ostali parametri'!$H$42*24),4)</f>
        <v>0</v>
      </c>
      <c r="K24" s="225"/>
      <c r="L24" s="228"/>
      <c r="M24" s="164" t="s">
        <v>64</v>
      </c>
      <c r="N24" s="72">
        <f t="shared" si="1"/>
        <v>0</v>
      </c>
      <c r="O24" s="72">
        <f t="shared" si="0"/>
        <v>0</v>
      </c>
      <c r="P24" s="72">
        <f t="shared" si="0"/>
        <v>0</v>
      </c>
      <c r="Q24" s="72">
        <f t="shared" si="0"/>
        <v>0</v>
      </c>
      <c r="R24" s="73">
        <f t="shared" si="0"/>
        <v>0</v>
      </c>
    </row>
    <row r="25" spans="2:18" ht="15" customHeight="1" x14ac:dyDescent="0.2">
      <c r="B25" s="225"/>
      <c r="C25" s="228"/>
      <c r="D25" s="164" t="s">
        <v>65</v>
      </c>
      <c r="E25" s="72">
        <f>+ROUND('4. Godinje Tarife'!$E$12*'3. Ostali parametri'!$D$24*'3. Ostali parametri'!$O$14*1/('3. Ostali parametri'!$D$42*24),4)</f>
        <v>0</v>
      </c>
      <c r="F25" s="72">
        <f>+ROUND('4. Godinje Tarife'!$F$12*'3. Ostali parametri'!$D$24*'3. Ostali parametri'!$O$14*1/('3. Ostali parametri'!$E$42*24),4)</f>
        <v>0</v>
      </c>
      <c r="G25" s="72">
        <f>+ROUND('4. Godinje Tarife'!$G$12*'3. Ostali parametri'!$D$24*'3. Ostali parametri'!$O$14*1/('3. Ostali parametri'!$F$42*24),4)</f>
        <v>0</v>
      </c>
      <c r="H25" s="72">
        <f>+ROUND('4. Godinje Tarife'!$H$12*'3. Ostali parametri'!$D$24*'3. Ostali parametri'!$O$14*1/('3. Ostali parametri'!$G$42*24),4)</f>
        <v>0</v>
      </c>
      <c r="I25" s="73">
        <f>+ROUND('4. Godinje Tarife'!$I$12*'3. Ostali parametri'!$D$24*'3. Ostali parametri'!$O$14*1/('3. Ostali parametri'!$H$42*24),4)</f>
        <v>0</v>
      </c>
      <c r="K25" s="225"/>
      <c r="L25" s="228"/>
      <c r="M25" s="164" t="s">
        <v>65</v>
      </c>
      <c r="N25" s="72">
        <f t="shared" si="1"/>
        <v>0</v>
      </c>
      <c r="O25" s="72">
        <f t="shared" si="0"/>
        <v>0</v>
      </c>
      <c r="P25" s="72">
        <f t="shared" si="0"/>
        <v>0</v>
      </c>
      <c r="Q25" s="72">
        <f t="shared" si="0"/>
        <v>0</v>
      </c>
      <c r="R25" s="73">
        <f t="shared" si="0"/>
        <v>0</v>
      </c>
    </row>
    <row r="26" spans="2:18" ht="15" customHeight="1" x14ac:dyDescent="0.2">
      <c r="B26" s="225"/>
      <c r="C26" s="228"/>
      <c r="D26" s="164" t="s">
        <v>54</v>
      </c>
      <c r="E26" s="72">
        <f>+ROUND('4. Godinje Tarife'!$E$12*'3. Ostali parametri'!$D$24*'3. Ostali parametri'!$D$14*1/('3. Ostali parametri'!$D$42*24),4)</f>
        <v>0</v>
      </c>
      <c r="F26" s="72">
        <f>+ROUND('4. Godinje Tarife'!$F$12*'3. Ostali parametri'!$D$24*'3. Ostali parametri'!$D$14*1/('3. Ostali parametri'!$E$42*24),4)</f>
        <v>0</v>
      </c>
      <c r="G26" s="72">
        <f>+ROUND('4. Godinje Tarife'!$G$12*'3. Ostali parametri'!$D$24*'3. Ostali parametri'!$D$14*1/('3. Ostali parametri'!$F$42*24),4)</f>
        <v>0</v>
      </c>
      <c r="H26" s="72">
        <f>+ROUND('4. Godinje Tarife'!$H$12*'3. Ostali parametri'!$D$24*'3. Ostali parametri'!$D$14*1/('3. Ostali parametri'!$G$42*24),4)</f>
        <v>0</v>
      </c>
      <c r="I26" s="75">
        <f>+ROUND('4. Godinje Tarife'!$I$12*'3. Ostali parametri'!$D$24*'3. Ostali parametri'!$D$14*1/('3. Ostali parametri'!$H$42*24),4)</f>
        <v>0</v>
      </c>
      <c r="K26" s="225"/>
      <c r="L26" s="228"/>
      <c r="M26" s="164" t="s">
        <v>54</v>
      </c>
      <c r="N26" s="72">
        <f t="shared" si="1"/>
        <v>0</v>
      </c>
      <c r="O26" s="72">
        <f t="shared" si="0"/>
        <v>0</v>
      </c>
      <c r="P26" s="72">
        <f t="shared" si="0"/>
        <v>0</v>
      </c>
      <c r="Q26" s="72">
        <f t="shared" si="0"/>
        <v>0</v>
      </c>
      <c r="R26" s="75">
        <f t="shared" si="0"/>
        <v>0</v>
      </c>
    </row>
    <row r="27" spans="2:18" ht="15" customHeight="1" x14ac:dyDescent="0.2">
      <c r="B27" s="225"/>
      <c r="C27" s="228"/>
      <c r="D27" s="164" t="s">
        <v>55</v>
      </c>
      <c r="E27" s="72">
        <f>+ROUND('4. Godinje Tarife'!$E$12*'3. Ostali parametri'!$D$24*'3. Ostali parametri'!$E$14*1/('3. Ostali parametri'!$D$42*24),4)</f>
        <v>0</v>
      </c>
      <c r="F27" s="72">
        <f>+ROUND('4. Godinje Tarife'!$F$12*'3. Ostali parametri'!$D$24*'3. Ostali parametri'!$E$14*1/('3. Ostali parametri'!$E$42*24),4)</f>
        <v>0</v>
      </c>
      <c r="G27" s="72">
        <f>+ROUND('4. Godinje Tarife'!$G$12*'3. Ostali parametri'!$D$24*'3. Ostali parametri'!$E$14*1/('3. Ostali parametri'!$F$42*24),4)</f>
        <v>0</v>
      </c>
      <c r="H27" s="72">
        <f>+ROUND('4. Godinje Tarife'!$H$12*'3. Ostali parametri'!$D$24*'3. Ostali parametri'!$E$14*1/('3. Ostali parametri'!$G$42*24),4)</f>
        <v>0</v>
      </c>
      <c r="I27" s="75">
        <f>+ROUND('4. Godinje Tarife'!$I$12*'3. Ostali parametri'!$D$24*'3. Ostali parametri'!$E$14*1/('3. Ostali parametri'!$H$42*24),4)</f>
        <v>0</v>
      </c>
      <c r="K27" s="225"/>
      <c r="L27" s="228"/>
      <c r="M27" s="164" t="s">
        <v>55</v>
      </c>
      <c r="N27" s="72">
        <f t="shared" si="1"/>
        <v>0</v>
      </c>
      <c r="O27" s="72">
        <f t="shared" si="0"/>
        <v>0</v>
      </c>
      <c r="P27" s="72">
        <f t="shared" si="0"/>
        <v>0</v>
      </c>
      <c r="Q27" s="72">
        <f t="shared" si="0"/>
        <v>0</v>
      </c>
      <c r="R27" s="75">
        <f t="shared" si="0"/>
        <v>0</v>
      </c>
    </row>
    <row r="28" spans="2:18" ht="15" customHeight="1" x14ac:dyDescent="0.2">
      <c r="B28" s="225"/>
      <c r="C28" s="228"/>
      <c r="D28" s="164" t="s">
        <v>56</v>
      </c>
      <c r="E28" s="72">
        <f>+ROUND('4. Godinje Tarife'!$E$12*'3. Ostali parametri'!$D$24*'3. Ostali parametri'!$F$14*1/('3. Ostali parametri'!$D$42*24),4)</f>
        <v>0</v>
      </c>
      <c r="F28" s="72">
        <f>+ROUND('4. Godinje Tarife'!$F$12*'3. Ostali parametri'!$D$24*'3. Ostali parametri'!$F$14*1/('3. Ostali parametri'!$E$42*24),4)</f>
        <v>0</v>
      </c>
      <c r="G28" s="72">
        <f>+ROUND('4. Godinje Tarife'!$G$12*'3. Ostali parametri'!$D$24*'3. Ostali parametri'!$F$14*1/('3. Ostali parametri'!$F$42*24),4)</f>
        <v>0</v>
      </c>
      <c r="H28" s="74">
        <f>+ROUND('4. Godinje Tarife'!$H$12*'3. Ostali parametri'!$D$24*'3. Ostali parametri'!$F$14*1/('3. Ostali parametri'!$G$42*24),4)</f>
        <v>0</v>
      </c>
      <c r="I28" s="75">
        <f>+ROUND('4. Godinje Tarife'!$I$12*'3. Ostali parametri'!$D$24*'3. Ostali parametri'!$F$14*1/('3. Ostali parametri'!$H$42*24),4)</f>
        <v>0</v>
      </c>
      <c r="K28" s="225"/>
      <c r="L28" s="228"/>
      <c r="M28" s="164" t="s">
        <v>56</v>
      </c>
      <c r="N28" s="72">
        <f t="shared" si="1"/>
        <v>0</v>
      </c>
      <c r="O28" s="72">
        <f t="shared" si="0"/>
        <v>0</v>
      </c>
      <c r="P28" s="72">
        <f t="shared" si="0"/>
        <v>0</v>
      </c>
      <c r="Q28" s="74">
        <f t="shared" si="0"/>
        <v>0</v>
      </c>
      <c r="R28" s="75">
        <f t="shared" si="0"/>
        <v>0</v>
      </c>
    </row>
    <row r="29" spans="2:18" ht="15" customHeight="1" x14ac:dyDescent="0.2">
      <c r="B29" s="225"/>
      <c r="C29" s="228"/>
      <c r="D29" s="164" t="s">
        <v>57</v>
      </c>
      <c r="E29" s="72">
        <f>+ROUND('4. Godinje Tarife'!$E$12*'3. Ostali parametri'!$D$24*'3. Ostali parametri'!$G$14*1/('3. Ostali parametri'!$D$42*24),4)</f>
        <v>0</v>
      </c>
      <c r="F29" s="72">
        <f>+ROUND('4. Godinje Tarife'!$F$12*'3. Ostali parametri'!$D$24*'3. Ostali parametri'!$G$14*1/('3. Ostali parametri'!$E$42*24),4)</f>
        <v>0</v>
      </c>
      <c r="G29" s="72">
        <f>+ROUND('4. Godinje Tarife'!$G$12*'3. Ostali parametri'!$D$24*'3. Ostali parametri'!$G$14*1/('3. Ostali parametri'!$F$42*24),4)</f>
        <v>0</v>
      </c>
      <c r="H29" s="74">
        <f>+ROUND('4. Godinje Tarife'!$H$12*'3. Ostali parametri'!$D$24*'3. Ostali parametri'!$G$14*1/('3. Ostali parametri'!$G$42*24),4)</f>
        <v>0</v>
      </c>
      <c r="I29" s="75">
        <f>+ROUND('4. Godinje Tarife'!$I$12*'3. Ostali parametri'!$D$24*'3. Ostali parametri'!$G$14*1/('3. Ostali parametri'!$H$42*24),4)</f>
        <v>0</v>
      </c>
      <c r="K29" s="225"/>
      <c r="L29" s="228"/>
      <c r="M29" s="164" t="s">
        <v>57</v>
      </c>
      <c r="N29" s="72">
        <f t="shared" si="1"/>
        <v>0</v>
      </c>
      <c r="O29" s="72">
        <f t="shared" si="0"/>
        <v>0</v>
      </c>
      <c r="P29" s="72">
        <f t="shared" si="0"/>
        <v>0</v>
      </c>
      <c r="Q29" s="74">
        <f t="shared" si="0"/>
        <v>0</v>
      </c>
      <c r="R29" s="75">
        <f t="shared" si="0"/>
        <v>0</v>
      </c>
    </row>
    <row r="30" spans="2:18" ht="15" customHeight="1" x14ac:dyDescent="0.2">
      <c r="B30" s="225"/>
      <c r="C30" s="228"/>
      <c r="D30" s="164" t="s">
        <v>206</v>
      </c>
      <c r="E30" s="72">
        <f>+ROUND('4. Godinje Tarife'!$E$12*'3. Ostali parametri'!$D$24*'3. Ostali parametri'!$H$14*1/('3. Ostali parametri'!$D$42*24),4)</f>
        <v>0</v>
      </c>
      <c r="F30" s="72">
        <f>+ROUND('4. Godinje Tarife'!$F$12*'3. Ostali parametri'!$D$24*'3. Ostali parametri'!$H$14*1/('3. Ostali parametri'!$E$42*24),4)</f>
        <v>0</v>
      </c>
      <c r="G30" s="72">
        <f>+ROUND('4. Godinje Tarife'!$G$12*'3. Ostali parametri'!$D$24*'3. Ostali parametri'!$H$14*1/('3. Ostali parametri'!$F$42*24),4)</f>
        <v>0</v>
      </c>
      <c r="H30" s="74">
        <f>+ROUND('4. Godinje Tarife'!$H$12*'3. Ostali parametri'!$D$24*'3. Ostali parametri'!$H$14*1/('3. Ostali parametri'!$G$42*24),4)</f>
        <v>0</v>
      </c>
      <c r="I30" s="75">
        <f>+ROUND('4. Godinje Tarife'!$I$12*'3. Ostali parametri'!$D$24*'3. Ostali parametri'!$H$14*1/('3. Ostali parametri'!$H$42*24),4)</f>
        <v>0</v>
      </c>
      <c r="K30" s="225"/>
      <c r="L30" s="228"/>
      <c r="M30" s="164" t="s">
        <v>206</v>
      </c>
      <c r="N30" s="72">
        <f t="shared" si="1"/>
        <v>0</v>
      </c>
      <c r="O30" s="72">
        <f t="shared" si="0"/>
        <v>0</v>
      </c>
      <c r="P30" s="72">
        <f t="shared" si="0"/>
        <v>0</v>
      </c>
      <c r="Q30" s="74">
        <f t="shared" si="0"/>
        <v>0</v>
      </c>
      <c r="R30" s="75">
        <f t="shared" si="0"/>
        <v>0</v>
      </c>
    </row>
    <row r="31" spans="2:18" ht="15" customHeight="1" x14ac:dyDescent="0.2">
      <c r="B31" s="225"/>
      <c r="C31" s="228"/>
      <c r="D31" s="164" t="s">
        <v>59</v>
      </c>
      <c r="E31" s="72">
        <f>+ROUND('4. Godinje Tarife'!$E$12*'3. Ostali parametri'!$D$24*'3. Ostali parametri'!$I$14*1/('3. Ostali parametri'!$D$42*24),4)</f>
        <v>0</v>
      </c>
      <c r="F31" s="72">
        <f>+ROUND('4. Godinje Tarife'!$F$12*'3. Ostali parametri'!$D$24*'3. Ostali parametri'!$I$14*1/('3. Ostali parametri'!$E$42*24),4)</f>
        <v>0</v>
      </c>
      <c r="G31" s="72">
        <f>+ROUND('4. Godinje Tarife'!$G$12*'3. Ostali parametri'!$D$24*'3. Ostali parametri'!$I$14*1/('3. Ostali parametri'!$F$42*24),4)</f>
        <v>0</v>
      </c>
      <c r="H31" s="72">
        <f>+ROUND('4. Godinje Tarife'!$H$12*'3. Ostali parametri'!$D$24*'3. Ostali parametri'!$I$14*1/('3. Ostali parametri'!$G$42*24),4)</f>
        <v>0</v>
      </c>
      <c r="I31" s="73">
        <f>+ROUND('4. Godinje Tarife'!$I$12*'3. Ostali parametri'!$D$24*'3. Ostali parametri'!$I$14*1/('3. Ostali parametri'!$H$42*24),4)</f>
        <v>0</v>
      </c>
      <c r="K31" s="225"/>
      <c r="L31" s="228"/>
      <c r="M31" s="164" t="s">
        <v>59</v>
      </c>
      <c r="N31" s="72">
        <f t="shared" si="1"/>
        <v>0</v>
      </c>
      <c r="O31" s="72">
        <f t="shared" si="0"/>
        <v>0</v>
      </c>
      <c r="P31" s="72">
        <f t="shared" si="0"/>
        <v>0</v>
      </c>
      <c r="Q31" s="72">
        <f t="shared" si="0"/>
        <v>0</v>
      </c>
      <c r="R31" s="73">
        <f t="shared" si="0"/>
        <v>0</v>
      </c>
    </row>
    <row r="32" spans="2:18" ht="15" customHeight="1" x14ac:dyDescent="0.2">
      <c r="B32" s="225"/>
      <c r="C32" s="228"/>
      <c r="D32" s="164" t="s">
        <v>60</v>
      </c>
      <c r="E32" s="72">
        <f>+ROUND('4. Godinje Tarife'!$E$12*'3. Ostali parametri'!$D$24*'3. Ostali parametri'!$J$14*1/('3. Ostali parametri'!$D$42*24),4)</f>
        <v>0</v>
      </c>
      <c r="F32" s="72">
        <f>+ROUND('4. Godinje Tarife'!$F$12*'3. Ostali parametri'!$D$24*'3. Ostali parametri'!$J$14*1/('3. Ostali parametri'!$E$42*24),4)</f>
        <v>0</v>
      </c>
      <c r="G32" s="72">
        <f>+ROUND('4. Godinje Tarife'!$G$12*'3. Ostali parametri'!$D$24*'3. Ostali parametri'!$J$14*1/('3. Ostali parametri'!$F$42*24),4)</f>
        <v>0</v>
      </c>
      <c r="H32" s="72">
        <f>+ROUND('4. Godinje Tarife'!$H$12*'3. Ostali parametri'!$D$24*'3. Ostali parametri'!$J$14*1/('3. Ostali parametri'!$G$42*24),4)</f>
        <v>0</v>
      </c>
      <c r="I32" s="73">
        <f>+ROUND('4. Godinje Tarife'!$I$12*'3. Ostali parametri'!$D$24*'3. Ostali parametri'!$J$14*1/('3. Ostali parametri'!$H$42*24),4)</f>
        <v>0</v>
      </c>
      <c r="K32" s="225"/>
      <c r="L32" s="228"/>
      <c r="M32" s="164" t="s">
        <v>60</v>
      </c>
      <c r="N32" s="72">
        <f t="shared" si="1"/>
        <v>0</v>
      </c>
      <c r="O32" s="72">
        <f t="shared" si="0"/>
        <v>0</v>
      </c>
      <c r="P32" s="72">
        <f t="shared" si="0"/>
        <v>0</v>
      </c>
      <c r="Q32" s="72">
        <f t="shared" si="0"/>
        <v>0</v>
      </c>
      <c r="R32" s="73">
        <f t="shared" si="0"/>
        <v>0</v>
      </c>
    </row>
    <row r="33" spans="2:18" ht="15" customHeight="1" x14ac:dyDescent="0.2">
      <c r="B33" s="225"/>
      <c r="C33" s="228"/>
      <c r="D33" s="164" t="s">
        <v>61</v>
      </c>
      <c r="E33" s="72">
        <f>+ROUND('4. Godinje Tarife'!$E$12*'3. Ostali parametri'!$D$24*'3. Ostali parametri'!$K$14*1/('3. Ostali parametri'!$D$42*24),4)</f>
        <v>0</v>
      </c>
      <c r="F33" s="72">
        <f>+ROUND('4. Godinje Tarife'!$F$12*'3. Ostali parametri'!$D$24*'3. Ostali parametri'!$K$14*1/('3. Ostali parametri'!$E$42*24),4)</f>
        <v>0</v>
      </c>
      <c r="G33" s="72">
        <f>+ROUND('4. Godinje Tarife'!$G$12*'3. Ostali parametri'!$D$24*'3. Ostali parametri'!$K$14*1/('3. Ostali parametri'!$F$42*24),4)</f>
        <v>0</v>
      </c>
      <c r="H33" s="72">
        <f>+ROUND('4. Godinje Tarife'!$H$12*'3. Ostali parametri'!$D$24*'3. Ostali parametri'!$K$14*1/('3. Ostali parametri'!$G$42*24),4)</f>
        <v>0</v>
      </c>
      <c r="I33" s="73">
        <f>+ROUND('4. Godinje Tarife'!$I$12*'3. Ostali parametri'!$D$24*'3. Ostali parametri'!$K$14*1/('3. Ostali parametri'!$H$42*24),4)</f>
        <v>0</v>
      </c>
      <c r="K33" s="225"/>
      <c r="L33" s="228"/>
      <c r="M33" s="164" t="s">
        <v>61</v>
      </c>
      <c r="N33" s="72">
        <f t="shared" si="1"/>
        <v>0</v>
      </c>
      <c r="O33" s="72">
        <f t="shared" si="0"/>
        <v>0</v>
      </c>
      <c r="P33" s="72">
        <f t="shared" si="0"/>
        <v>0</v>
      </c>
      <c r="Q33" s="72">
        <f t="shared" si="0"/>
        <v>0</v>
      </c>
      <c r="R33" s="73">
        <f t="shared" si="0"/>
        <v>0</v>
      </c>
    </row>
    <row r="34" spans="2:18" ht="15" customHeight="1" x14ac:dyDescent="0.2">
      <c r="B34" s="233"/>
      <c r="C34" s="232"/>
      <c r="D34" s="166" t="s">
        <v>62</v>
      </c>
      <c r="E34" s="85">
        <f>+ROUND('4. Godinje Tarife'!$E$12*'3. Ostali parametri'!$D$24*'3. Ostali parametri'!$L$14*1/('3. Ostali parametri'!$D$42*24),4)</f>
        <v>0</v>
      </c>
      <c r="F34" s="85">
        <f>+ROUND('4. Godinje Tarife'!$F$12*'3. Ostali parametri'!$D$24*'3. Ostali parametri'!$L$14*1/('3. Ostali parametri'!$E$42*24),4)</f>
        <v>0</v>
      </c>
      <c r="G34" s="85">
        <f>+ROUND('4. Godinje Tarife'!$G$12*'3. Ostali parametri'!$D$24*'3. Ostali parametri'!$L$14*1/('3. Ostali parametri'!$F$42*24),4)</f>
        <v>0</v>
      </c>
      <c r="H34" s="85">
        <f>+ROUND('4. Godinje Tarife'!$H$12*'3. Ostali parametri'!$D$24*'3. Ostali parametri'!$L$14*1/('3. Ostali parametri'!$G$42*24),4)</f>
        <v>0</v>
      </c>
      <c r="I34" s="86">
        <f>+ROUND('4. Godinje Tarife'!$I$12*'3. Ostali parametri'!$D$24*'3. Ostali parametri'!$L$14*1/('3. Ostali parametri'!$H$42*24),4)</f>
        <v>0</v>
      </c>
      <c r="K34" s="233"/>
      <c r="L34" s="232"/>
      <c r="M34" s="166" t="s">
        <v>62</v>
      </c>
      <c r="N34" s="85">
        <f t="shared" si="1"/>
        <v>0</v>
      </c>
      <c r="O34" s="85">
        <f t="shared" si="0"/>
        <v>0</v>
      </c>
      <c r="P34" s="85">
        <f t="shared" si="0"/>
        <v>0</v>
      </c>
      <c r="Q34" s="85">
        <f t="shared" si="0"/>
        <v>0</v>
      </c>
      <c r="R34" s="86">
        <f t="shared" si="0"/>
        <v>0</v>
      </c>
    </row>
    <row r="35" spans="2:18" ht="15" customHeight="1" x14ac:dyDescent="0.2">
      <c r="B35" s="224" t="s">
        <v>12</v>
      </c>
      <c r="C35" s="227" t="s">
        <v>196</v>
      </c>
      <c r="D35" s="167" t="s">
        <v>63</v>
      </c>
      <c r="E35" s="70">
        <f>+ROUND('4. Godinje Tarife'!$E$13*'3. Ostali parametri'!$D$24*'3. Ostali parametri'!$M$14*1/('3. Ostali parametri'!$D$42*24),4)</f>
        <v>0</v>
      </c>
      <c r="F35" s="83">
        <f>+ROUND('4. Godinje Tarife'!$F$13*'3. Ostali parametri'!$D$24*'3. Ostali parametri'!$M$14*1/('3. Ostali parametri'!$E$42*24),4)</f>
        <v>0</v>
      </c>
      <c r="G35" s="83">
        <f>+ROUND('4. Godinje Tarife'!$G$13*'3. Ostali parametri'!$D$24*'3. Ostali parametri'!$M$14*1/('3. Ostali parametri'!$F$42*24),4)</f>
        <v>0</v>
      </c>
      <c r="H35" s="83">
        <f>+ROUND('4. Godinje Tarife'!$H$13*'3. Ostali parametri'!$D$24*'3. Ostali parametri'!$M$14*1/('3. Ostali parametri'!$G$42*24),4)</f>
        <v>0</v>
      </c>
      <c r="I35" s="84">
        <f>+ROUND('4. Godinje Tarife'!$I$13*'3. Ostali parametri'!$D$24*'3. Ostali parametri'!$M$14*1/('3. Ostali parametri'!$H$42*24),4)</f>
        <v>0</v>
      </c>
      <c r="K35" s="224" t="s">
        <v>12</v>
      </c>
      <c r="L35" s="227" t="s">
        <v>202</v>
      </c>
      <c r="M35" s="167" t="s">
        <v>63</v>
      </c>
      <c r="N35" s="70">
        <f t="shared" si="1"/>
        <v>0</v>
      </c>
      <c r="O35" s="83">
        <f t="shared" si="0"/>
        <v>0</v>
      </c>
      <c r="P35" s="83">
        <f t="shared" si="0"/>
        <v>0</v>
      </c>
      <c r="Q35" s="83">
        <f t="shared" si="0"/>
        <v>0</v>
      </c>
      <c r="R35" s="84">
        <f t="shared" si="0"/>
        <v>0</v>
      </c>
    </row>
    <row r="36" spans="2:18" ht="15" customHeight="1" x14ac:dyDescent="0.2">
      <c r="B36" s="225"/>
      <c r="C36" s="228"/>
      <c r="D36" s="164" t="s">
        <v>64</v>
      </c>
      <c r="E36" s="72">
        <f>+ROUND('4. Godinje Tarife'!$E$13*'3. Ostali parametri'!$D$24*'3. Ostali parametri'!$N$14*1/('3. Ostali parametri'!$D$42*24),4)</f>
        <v>0</v>
      </c>
      <c r="F36" s="72">
        <f>+ROUND('4. Godinje Tarife'!$F$13*'3. Ostali parametri'!$D$24*'3. Ostali parametri'!$N$14*1/('3. Ostali parametri'!$E$42*24),4)</f>
        <v>0</v>
      </c>
      <c r="G36" s="72">
        <f>+ROUND('4. Godinje Tarife'!$G$13*'3. Ostali parametri'!$D$24*'3. Ostali parametri'!$N$14*1/('3. Ostali parametri'!$F$42*24),4)</f>
        <v>0</v>
      </c>
      <c r="H36" s="72">
        <f>+ROUND('4. Godinje Tarife'!$H$13*'3. Ostali parametri'!$D$24*'3. Ostali parametri'!$N$14*1/('3. Ostali parametri'!$G$42*24),4)</f>
        <v>0</v>
      </c>
      <c r="I36" s="73">
        <f>+ROUND('4. Godinje Tarife'!$I$13*'3. Ostali parametri'!$D$24*'3. Ostali parametri'!$N$14*1/('3. Ostali parametri'!$H$42*24),4)</f>
        <v>0</v>
      </c>
      <c r="K36" s="225"/>
      <c r="L36" s="228"/>
      <c r="M36" s="164" t="s">
        <v>64</v>
      </c>
      <c r="N36" s="72">
        <f t="shared" si="1"/>
        <v>0</v>
      </c>
      <c r="O36" s="72">
        <f t="shared" si="0"/>
        <v>0</v>
      </c>
      <c r="P36" s="72">
        <f t="shared" si="0"/>
        <v>0</v>
      </c>
      <c r="Q36" s="72">
        <f t="shared" si="0"/>
        <v>0</v>
      </c>
      <c r="R36" s="73">
        <f t="shared" si="0"/>
        <v>0</v>
      </c>
    </row>
    <row r="37" spans="2:18" ht="15" customHeight="1" x14ac:dyDescent="0.2">
      <c r="B37" s="225"/>
      <c r="C37" s="228"/>
      <c r="D37" s="164" t="s">
        <v>65</v>
      </c>
      <c r="E37" s="72">
        <f>+ROUND('4. Godinje Tarife'!$E$13*'3. Ostali parametri'!$D$24*'3. Ostali parametri'!$O$14*1/('3. Ostali parametri'!$D$42*24),4)</f>
        <v>0</v>
      </c>
      <c r="F37" s="72">
        <f>+ROUND('4. Godinje Tarife'!$F$13*'3. Ostali parametri'!$D$24*'3. Ostali parametri'!$O$14*1/('3. Ostali parametri'!$E$42*24),4)</f>
        <v>0</v>
      </c>
      <c r="G37" s="72">
        <f>+ROUND('4. Godinje Tarife'!$G$13*'3. Ostali parametri'!$D$24*'3. Ostali parametri'!$O$14*1/('3. Ostali parametri'!$F$42*24),4)</f>
        <v>0</v>
      </c>
      <c r="H37" s="72">
        <f>+ROUND('4. Godinje Tarife'!$H$13*'3. Ostali parametri'!$D$24*'3. Ostali parametri'!$O$14*1/('3. Ostali parametri'!$G$42*24),4)</f>
        <v>0</v>
      </c>
      <c r="I37" s="73">
        <f>+ROUND('4. Godinje Tarife'!$I$13*'3. Ostali parametri'!$D$24*'3. Ostali parametri'!$O$14*1/('3. Ostali parametri'!$H$42*24),4)</f>
        <v>0</v>
      </c>
      <c r="K37" s="225"/>
      <c r="L37" s="228"/>
      <c r="M37" s="164" t="s">
        <v>65</v>
      </c>
      <c r="N37" s="72">
        <f t="shared" si="1"/>
        <v>0</v>
      </c>
      <c r="O37" s="72">
        <f t="shared" si="0"/>
        <v>0</v>
      </c>
      <c r="P37" s="72">
        <f t="shared" si="0"/>
        <v>0</v>
      </c>
      <c r="Q37" s="72">
        <f t="shared" si="0"/>
        <v>0</v>
      </c>
      <c r="R37" s="73">
        <f t="shared" si="0"/>
        <v>0</v>
      </c>
    </row>
    <row r="38" spans="2:18" ht="15" customHeight="1" x14ac:dyDescent="0.2">
      <c r="B38" s="225"/>
      <c r="C38" s="228"/>
      <c r="D38" s="164" t="s">
        <v>54</v>
      </c>
      <c r="E38" s="72">
        <f>+ROUND('4. Godinje Tarife'!$E$13*'3. Ostali parametri'!$D$24*'3. Ostali parametri'!$D$14*1/('3. Ostali parametri'!$D$42*24),4)</f>
        <v>0</v>
      </c>
      <c r="F38" s="74">
        <f>+ROUND('4. Godinje Tarife'!$F$13*'3. Ostali parametri'!$D$24*'3. Ostali parametri'!$D$14*1/('3. Ostali parametri'!$E$42*24),4)</f>
        <v>0</v>
      </c>
      <c r="G38" s="74">
        <f>+ROUND('4. Godinje Tarife'!$G$13*'3. Ostali parametri'!$D$24*'3. Ostali parametri'!$D$14*1/('3. Ostali parametri'!$F$42*24),4)</f>
        <v>0</v>
      </c>
      <c r="H38" s="74">
        <f>+ROUND('4. Godinje Tarife'!$H$13*'3. Ostali parametri'!$D$24*'3. Ostali parametri'!$D$14*1/('3. Ostali parametri'!$G$42*24),4)</f>
        <v>0</v>
      </c>
      <c r="I38" s="75">
        <f>+ROUND('4. Godinje Tarife'!$I$13*'3. Ostali parametri'!$D$24*'3. Ostali parametri'!$D$14*1/('3. Ostali parametri'!$H$42*24),4)</f>
        <v>0</v>
      </c>
      <c r="K38" s="225"/>
      <c r="L38" s="228"/>
      <c r="M38" s="164" t="s">
        <v>54</v>
      </c>
      <c r="N38" s="72">
        <f t="shared" si="1"/>
        <v>0</v>
      </c>
      <c r="O38" s="74">
        <f t="shared" si="0"/>
        <v>0</v>
      </c>
      <c r="P38" s="74">
        <f t="shared" si="0"/>
        <v>0</v>
      </c>
      <c r="Q38" s="74">
        <f t="shared" si="0"/>
        <v>0</v>
      </c>
      <c r="R38" s="75">
        <f t="shared" si="0"/>
        <v>0</v>
      </c>
    </row>
    <row r="39" spans="2:18" ht="15" customHeight="1" x14ac:dyDescent="0.2">
      <c r="B39" s="225"/>
      <c r="C39" s="228"/>
      <c r="D39" s="164" t="s">
        <v>55</v>
      </c>
      <c r="E39" s="72">
        <f>+ROUND('4. Godinje Tarife'!$E$13*'3. Ostali parametri'!$D$24*'3. Ostali parametri'!$E$14*1/('3. Ostali parametri'!$D$42*24),4)</f>
        <v>0</v>
      </c>
      <c r="F39" s="74">
        <f>+ROUND('4. Godinje Tarife'!$F$13*'3. Ostali parametri'!$D$24*'3. Ostali parametri'!$E$14*1/('3. Ostali parametri'!$E$42*24),4)</f>
        <v>0</v>
      </c>
      <c r="G39" s="74">
        <f>+ROUND('4. Godinje Tarife'!$G$13*'3. Ostali parametri'!$D$24*'3. Ostali parametri'!$E$14*1/('3. Ostali parametri'!$F$42*24),4)</f>
        <v>0</v>
      </c>
      <c r="H39" s="74">
        <f>+ROUND('4. Godinje Tarife'!$H$13*'3. Ostali parametri'!$D$24*'3. Ostali parametri'!$E$14*1/('3. Ostali parametri'!$G$42*24),4)</f>
        <v>0</v>
      </c>
      <c r="I39" s="75">
        <f>+ROUND('4. Godinje Tarife'!$I$13*'3. Ostali parametri'!$D$24*'3. Ostali parametri'!$E$14*1/('3. Ostali parametri'!$H$42*24),4)</f>
        <v>0</v>
      </c>
      <c r="K39" s="225"/>
      <c r="L39" s="228"/>
      <c r="M39" s="164" t="s">
        <v>55</v>
      </c>
      <c r="N39" s="72">
        <f t="shared" si="1"/>
        <v>0</v>
      </c>
      <c r="O39" s="74">
        <f t="shared" si="0"/>
        <v>0</v>
      </c>
      <c r="P39" s="74">
        <f t="shared" si="0"/>
        <v>0</v>
      </c>
      <c r="Q39" s="74">
        <f t="shared" si="0"/>
        <v>0</v>
      </c>
      <c r="R39" s="75">
        <f t="shared" si="0"/>
        <v>0</v>
      </c>
    </row>
    <row r="40" spans="2:18" ht="15" customHeight="1" x14ac:dyDescent="0.2">
      <c r="B40" s="225"/>
      <c r="C40" s="228"/>
      <c r="D40" s="164" t="s">
        <v>56</v>
      </c>
      <c r="E40" s="72">
        <f>+ROUND('4. Godinje Tarife'!$E$13*'3. Ostali parametri'!$D$24*'3. Ostali parametri'!$F$14*1/('3. Ostali parametri'!$D$42*24),4)</f>
        <v>0</v>
      </c>
      <c r="F40" s="74">
        <f>+ROUND('4. Godinje Tarife'!$F$13*'3. Ostali parametri'!$D$24*'3. Ostali parametri'!$F$14*1/('3. Ostali parametri'!$E$42*24),4)</f>
        <v>0</v>
      </c>
      <c r="G40" s="74">
        <f>+ROUND('4. Godinje Tarife'!$G$13*'3. Ostali parametri'!$D$24*'3. Ostali parametri'!$F$14*1/('3. Ostali parametri'!$F$42*24),4)</f>
        <v>0</v>
      </c>
      <c r="H40" s="74">
        <f>+ROUND('4. Godinje Tarife'!$H$13*'3. Ostali parametri'!$D$24*'3. Ostali parametri'!$F$14*1/('3. Ostali parametri'!$G$42*24),4)</f>
        <v>0</v>
      </c>
      <c r="I40" s="75">
        <f>+ROUND('4. Godinje Tarife'!$I$13*'3. Ostali parametri'!$D$24*'3. Ostali parametri'!$F$14*1/('3. Ostali parametri'!$H$42*24),4)</f>
        <v>0</v>
      </c>
      <c r="K40" s="225"/>
      <c r="L40" s="228"/>
      <c r="M40" s="164" t="s">
        <v>56</v>
      </c>
      <c r="N40" s="72">
        <f t="shared" si="1"/>
        <v>0</v>
      </c>
      <c r="O40" s="74">
        <f t="shared" si="0"/>
        <v>0</v>
      </c>
      <c r="P40" s="74">
        <f t="shared" si="0"/>
        <v>0</v>
      </c>
      <c r="Q40" s="74">
        <f t="shared" si="0"/>
        <v>0</v>
      </c>
      <c r="R40" s="75">
        <f t="shared" si="0"/>
        <v>0</v>
      </c>
    </row>
    <row r="41" spans="2:18" ht="15" customHeight="1" x14ac:dyDescent="0.2">
      <c r="B41" s="225"/>
      <c r="C41" s="228"/>
      <c r="D41" s="164" t="s">
        <v>57</v>
      </c>
      <c r="E41" s="72">
        <f>+ROUND('4. Godinje Tarife'!$E$13*'3. Ostali parametri'!$D$24*'3. Ostali parametri'!$G$14*1/('3. Ostali parametri'!$D$42*24),4)</f>
        <v>0</v>
      </c>
      <c r="F41" s="83">
        <f>+ROUND('4. Godinje Tarife'!$F$13*'3. Ostali parametri'!$D$24*'3. Ostali parametri'!$G$14*1/('3. Ostali parametri'!$E$42*24),4)</f>
        <v>0</v>
      </c>
      <c r="G41" s="83">
        <f>+ROUND('4. Godinje Tarife'!$G$13*'3. Ostali parametri'!$D$24*'3. Ostali parametri'!$G$14*1/('3. Ostali parametri'!$F$42*24),4)</f>
        <v>0</v>
      </c>
      <c r="H41" s="74">
        <f>+ROUND('4. Godinje Tarife'!$H$13*'3. Ostali parametri'!$D$24*'3. Ostali parametri'!$G$14*1/('3. Ostali parametri'!$G$42*24),4)</f>
        <v>0</v>
      </c>
      <c r="I41" s="75">
        <f>+ROUND('4. Godinje Tarife'!$I$13*'3. Ostali parametri'!$D$24*'3. Ostali parametri'!$G$14*1/('3. Ostali parametri'!$H$42*24),4)</f>
        <v>0</v>
      </c>
      <c r="K41" s="225"/>
      <c r="L41" s="228"/>
      <c r="M41" s="164" t="s">
        <v>57</v>
      </c>
      <c r="N41" s="72">
        <f t="shared" si="1"/>
        <v>0</v>
      </c>
      <c r="O41" s="83">
        <f t="shared" si="0"/>
        <v>0</v>
      </c>
      <c r="P41" s="83">
        <f t="shared" si="0"/>
        <v>0</v>
      </c>
      <c r="Q41" s="74">
        <f t="shared" si="0"/>
        <v>0</v>
      </c>
      <c r="R41" s="75">
        <f t="shared" si="0"/>
        <v>0</v>
      </c>
    </row>
    <row r="42" spans="2:18" ht="15" customHeight="1" x14ac:dyDescent="0.2">
      <c r="B42" s="225"/>
      <c r="C42" s="228"/>
      <c r="D42" s="164" t="s">
        <v>206</v>
      </c>
      <c r="E42" s="72">
        <f>+ROUND('4. Godinje Tarife'!$E$13*'3. Ostali parametri'!$D$24*'3. Ostali parametri'!$H$14*1/('3. Ostali parametri'!$D$42*24),4)</f>
        <v>0</v>
      </c>
      <c r="F42" s="83">
        <f>+ROUND('4. Godinje Tarife'!$F$13*'3. Ostali parametri'!$D$24*'3. Ostali parametri'!$H$14*1/('3. Ostali parametri'!$E$42*24),4)</f>
        <v>0</v>
      </c>
      <c r="G42" s="83">
        <f>+ROUND('4. Godinje Tarife'!$G$13*'3. Ostali parametri'!$D$24*'3. Ostali parametri'!$H$14*1/('3. Ostali parametri'!$F$42*24),4)</f>
        <v>0</v>
      </c>
      <c r="H42" s="74">
        <f>+ROUND('4. Godinje Tarife'!$H$13*'3. Ostali parametri'!$D$24*'3. Ostali parametri'!$H$14*1/('3. Ostali parametri'!$G$42*24),4)</f>
        <v>0</v>
      </c>
      <c r="I42" s="75">
        <f>+ROUND('4. Godinje Tarife'!$I$13*'3. Ostali parametri'!$D$24*'3. Ostali parametri'!$H$14*1/('3. Ostali parametri'!$H$42*24),4)</f>
        <v>0</v>
      </c>
      <c r="K42" s="225"/>
      <c r="L42" s="228"/>
      <c r="M42" s="164" t="s">
        <v>206</v>
      </c>
      <c r="N42" s="72">
        <f t="shared" si="1"/>
        <v>0</v>
      </c>
      <c r="O42" s="83">
        <f t="shared" si="0"/>
        <v>0</v>
      </c>
      <c r="P42" s="83">
        <f t="shared" si="0"/>
        <v>0</v>
      </c>
      <c r="Q42" s="74">
        <f t="shared" si="0"/>
        <v>0</v>
      </c>
      <c r="R42" s="75">
        <f t="shared" si="0"/>
        <v>0</v>
      </c>
    </row>
    <row r="43" spans="2:18" ht="15" customHeight="1" x14ac:dyDescent="0.2">
      <c r="B43" s="225"/>
      <c r="C43" s="228"/>
      <c r="D43" s="164" t="s">
        <v>59</v>
      </c>
      <c r="E43" s="72">
        <f>+ROUND('4. Godinje Tarife'!$E$13*'3. Ostali parametri'!$D$24*'3. Ostali parametri'!$I$14*1/('3. Ostali parametri'!$D$42*24),4)</f>
        <v>0</v>
      </c>
      <c r="F43" s="83">
        <f>+ROUND('4. Godinje Tarife'!$F$13*'3. Ostali parametri'!$D$24*'3. Ostali parametri'!$I$14*1/('3. Ostali parametri'!$E$42*24),4)</f>
        <v>0</v>
      </c>
      <c r="G43" s="83">
        <f>+ROUND('4. Godinje Tarife'!$G$13*'3. Ostali parametri'!$D$24*'3. Ostali parametri'!$I$14*1/('3. Ostali parametri'!$F$42*24),4)</f>
        <v>0</v>
      </c>
      <c r="H43" s="72">
        <f>+ROUND('4. Godinje Tarife'!$H$13*'3. Ostali parametri'!$D$24*'3. Ostali parametri'!$I$14*1/('3. Ostali parametri'!$G$42*24),4)</f>
        <v>0</v>
      </c>
      <c r="I43" s="73">
        <f>+ROUND('4. Godinje Tarife'!$I$13*'3. Ostali parametri'!$D$24*'3. Ostali parametri'!$I$14*1/('3. Ostali parametri'!$H$42*24),4)</f>
        <v>0</v>
      </c>
      <c r="K43" s="225"/>
      <c r="L43" s="228"/>
      <c r="M43" s="164" t="s">
        <v>59</v>
      </c>
      <c r="N43" s="72">
        <f t="shared" si="1"/>
        <v>0</v>
      </c>
      <c r="O43" s="83">
        <f t="shared" si="0"/>
        <v>0</v>
      </c>
      <c r="P43" s="83">
        <f t="shared" si="0"/>
        <v>0</v>
      </c>
      <c r="Q43" s="72">
        <f t="shared" si="0"/>
        <v>0</v>
      </c>
      <c r="R43" s="73">
        <f t="shared" si="0"/>
        <v>0</v>
      </c>
    </row>
    <row r="44" spans="2:18" ht="15" customHeight="1" x14ac:dyDescent="0.2">
      <c r="B44" s="225"/>
      <c r="C44" s="228"/>
      <c r="D44" s="164" t="s">
        <v>60</v>
      </c>
      <c r="E44" s="72">
        <f>+ROUND('4. Godinje Tarife'!$E$13*'3. Ostali parametri'!$D$24*'3. Ostali parametri'!$J$14*1/('3. Ostali parametri'!$D$42*24),4)</f>
        <v>0</v>
      </c>
      <c r="F44" s="83">
        <f>+ROUND('4. Godinje Tarife'!$F$13*'3. Ostali parametri'!$D$24*'3. Ostali parametri'!$J$14*1/('3. Ostali parametri'!$E$42*24),4)</f>
        <v>0</v>
      </c>
      <c r="G44" s="83">
        <f>+ROUND('4. Godinje Tarife'!$G$13*'3. Ostali parametri'!$D$24*'3. Ostali parametri'!$J$14*1/('3. Ostali parametri'!$F$42*24),4)</f>
        <v>0</v>
      </c>
      <c r="H44" s="72">
        <f>+ROUND('4. Godinje Tarife'!$H$13*'3. Ostali parametri'!$D$24*'3. Ostali parametri'!$J$14*1/('3. Ostali parametri'!$G$42*24),4)</f>
        <v>0</v>
      </c>
      <c r="I44" s="73">
        <f>+ROUND('4. Godinje Tarife'!$I$13*'3. Ostali parametri'!$D$24*'3. Ostali parametri'!$J$14*1/('3. Ostali parametri'!$H$42*24),4)</f>
        <v>0</v>
      </c>
      <c r="K44" s="225"/>
      <c r="L44" s="228"/>
      <c r="M44" s="164" t="s">
        <v>60</v>
      </c>
      <c r="N44" s="72">
        <f t="shared" si="1"/>
        <v>0</v>
      </c>
      <c r="O44" s="83">
        <f t="shared" si="0"/>
        <v>0</v>
      </c>
      <c r="P44" s="83">
        <f t="shared" si="0"/>
        <v>0</v>
      </c>
      <c r="Q44" s="72">
        <f t="shared" si="0"/>
        <v>0</v>
      </c>
      <c r="R44" s="73">
        <f t="shared" si="0"/>
        <v>0</v>
      </c>
    </row>
    <row r="45" spans="2:18" ht="15" customHeight="1" x14ac:dyDescent="0.2">
      <c r="B45" s="225"/>
      <c r="C45" s="228"/>
      <c r="D45" s="164" t="s">
        <v>61</v>
      </c>
      <c r="E45" s="72">
        <f>+ROUND('4. Godinje Tarife'!$E$13*'3. Ostali parametri'!$D$24*'3. Ostali parametri'!$K$14*1/('3. Ostali parametri'!$D$42*24),4)</f>
        <v>0</v>
      </c>
      <c r="F45" s="83">
        <f>+ROUND('4. Godinje Tarife'!$F$13*'3. Ostali parametri'!$D$24*'3. Ostali parametri'!$K$14*1/('3. Ostali parametri'!$E$42*24),4)</f>
        <v>0</v>
      </c>
      <c r="G45" s="83">
        <f>+ROUND('4. Godinje Tarife'!$G$13*'3. Ostali parametri'!$D$24*'3. Ostali parametri'!$K$14*1/('3. Ostali parametri'!$F$42*24),4)</f>
        <v>0</v>
      </c>
      <c r="H45" s="72">
        <f>+ROUND('4. Godinje Tarife'!$H$13*'3. Ostali parametri'!$D$24*'3. Ostali parametri'!$K$14*1/('3. Ostali parametri'!$G$42*24),4)</f>
        <v>0</v>
      </c>
      <c r="I45" s="73">
        <f>+ROUND('4. Godinje Tarife'!$I$13*'3. Ostali parametri'!$D$24*'3. Ostali parametri'!$K$14*1/('3. Ostali parametri'!$H$42*24),4)</f>
        <v>0</v>
      </c>
      <c r="K45" s="225"/>
      <c r="L45" s="228"/>
      <c r="M45" s="164" t="s">
        <v>61</v>
      </c>
      <c r="N45" s="72">
        <f t="shared" si="1"/>
        <v>0</v>
      </c>
      <c r="O45" s="83">
        <f t="shared" si="0"/>
        <v>0</v>
      </c>
      <c r="P45" s="83">
        <f t="shared" si="0"/>
        <v>0</v>
      </c>
      <c r="Q45" s="72">
        <f t="shared" si="0"/>
        <v>0</v>
      </c>
      <c r="R45" s="73">
        <f t="shared" si="0"/>
        <v>0</v>
      </c>
    </row>
    <row r="46" spans="2:18" ht="15" customHeight="1" x14ac:dyDescent="0.2">
      <c r="B46" s="233"/>
      <c r="C46" s="232"/>
      <c r="D46" s="165" t="s">
        <v>62</v>
      </c>
      <c r="E46" s="85">
        <f>+ROUND('4. Godinje Tarife'!$E$13*'3. Ostali parametri'!$D$24*'3. Ostali parametri'!$L$14*1/('3. Ostali parametri'!$D$42*24),4)</f>
        <v>0</v>
      </c>
      <c r="F46" s="78">
        <f>+ROUND('4. Godinje Tarife'!$F$13*'3. Ostali parametri'!$D$24*'3. Ostali parametri'!$L$14*1/('3. Ostali parametri'!$E$42*24),4)</f>
        <v>0</v>
      </c>
      <c r="G46" s="78">
        <f>+ROUND('4. Godinje Tarife'!$G$13*'3. Ostali parametri'!$D$24*'3. Ostali parametri'!$L$14*1/('3. Ostali parametri'!$F$42*24),4)</f>
        <v>0</v>
      </c>
      <c r="H46" s="78">
        <f>+ROUND('4. Godinje Tarife'!$H$13*'3. Ostali parametri'!$D$24*'3. Ostali parametri'!$L$14*1/('3. Ostali parametri'!$G$42*24),4)</f>
        <v>0</v>
      </c>
      <c r="I46" s="79">
        <f>+ROUND('4. Godinje Tarife'!$I$13*'3. Ostali parametri'!$D$24*'3. Ostali parametri'!$L$14*1/('3. Ostali parametri'!$H$42*24),4)</f>
        <v>0</v>
      </c>
      <c r="K46" s="233"/>
      <c r="L46" s="232"/>
      <c r="M46" s="165" t="s">
        <v>62</v>
      </c>
      <c r="N46" s="85">
        <f t="shared" si="1"/>
        <v>0</v>
      </c>
      <c r="O46" s="78">
        <f t="shared" si="0"/>
        <v>0</v>
      </c>
      <c r="P46" s="78">
        <f t="shared" si="0"/>
        <v>0</v>
      </c>
      <c r="Q46" s="78">
        <f t="shared" si="0"/>
        <v>0</v>
      </c>
      <c r="R46" s="79">
        <f t="shared" si="0"/>
        <v>0</v>
      </c>
    </row>
    <row r="47" spans="2:18" ht="15" customHeight="1" x14ac:dyDescent="0.2">
      <c r="B47" s="224" t="s">
        <v>13</v>
      </c>
      <c r="C47" s="227" t="s">
        <v>197</v>
      </c>
      <c r="D47" s="163" t="s">
        <v>63</v>
      </c>
      <c r="E47" s="70">
        <f>+ROUND('4. Godinje Tarife'!$E$14*'3. Ostali parametri'!$D$24*'3. Ostali parametri'!$M$14*1/('3. Ostali parametri'!$D$42*24),4)</f>
        <v>0</v>
      </c>
      <c r="F47" s="70">
        <f>+ROUND('4. Godinje Tarife'!$F$14*'3. Ostali parametri'!$D$24*'3. Ostali parametri'!$M$14*1/('3. Ostali parametri'!$E$42*24),4)</f>
        <v>0</v>
      </c>
      <c r="G47" s="70">
        <f>+ROUND('4. Godinje Tarife'!$G$14*'3. Ostali parametri'!$D$24*'3. Ostali parametri'!$M$14*1/('3. Ostali parametri'!$F$42*24),4)</f>
        <v>0</v>
      </c>
      <c r="H47" s="70">
        <f>+ROUND('4. Godinje Tarife'!$H$14*'3. Ostali parametri'!$D$24*'3. Ostali parametri'!$M$14*1/('3. Ostali parametri'!$G$42*24),4)</f>
        <v>0</v>
      </c>
      <c r="I47" s="71">
        <f>+ROUND('4. Godinje Tarife'!$I$14*'3. Ostali parametri'!$D$24*'3. Ostali parametri'!$M$14*1/('3. Ostali parametri'!$H$42*24),4)</f>
        <v>0</v>
      </c>
      <c r="K47" s="224" t="s">
        <v>13</v>
      </c>
      <c r="L47" s="227" t="s">
        <v>203</v>
      </c>
      <c r="M47" s="163" t="s">
        <v>63</v>
      </c>
      <c r="N47" s="70">
        <f t="shared" si="1"/>
        <v>0</v>
      </c>
      <c r="O47" s="70">
        <f t="shared" si="0"/>
        <v>0</v>
      </c>
      <c r="P47" s="70">
        <f t="shared" si="0"/>
        <v>0</v>
      </c>
      <c r="Q47" s="70">
        <f t="shared" si="0"/>
        <v>0</v>
      </c>
      <c r="R47" s="71">
        <f t="shared" si="0"/>
        <v>0</v>
      </c>
    </row>
    <row r="48" spans="2:18" ht="15" customHeight="1" x14ac:dyDescent="0.2">
      <c r="B48" s="225"/>
      <c r="C48" s="228"/>
      <c r="D48" s="164" t="s">
        <v>64</v>
      </c>
      <c r="E48" s="72">
        <f>+ROUND('4. Godinje Tarife'!$E$14*'3. Ostali parametri'!$D$24*'3. Ostali parametri'!$N$14*1/('3. Ostali parametri'!$D$42*24),4)</f>
        <v>0</v>
      </c>
      <c r="F48" s="72">
        <f>+ROUND('4. Godinje Tarife'!$F$14*'3. Ostali parametri'!$D$24*'3. Ostali parametri'!$N$14*1/('3. Ostali parametri'!$E$42*24),4)</f>
        <v>0</v>
      </c>
      <c r="G48" s="72">
        <f>+ROUND('4. Godinje Tarife'!$G$14*'3. Ostali parametri'!$D$24*'3. Ostali parametri'!$N$14*1/('3. Ostali parametri'!$F$42*24),4)</f>
        <v>0</v>
      </c>
      <c r="H48" s="72">
        <f>+ROUND('4. Godinje Tarife'!$H$14*'3. Ostali parametri'!$D$24*'3. Ostali parametri'!$N$14*1/('3. Ostali parametri'!$G$42*24),4)</f>
        <v>0</v>
      </c>
      <c r="I48" s="73">
        <f>+ROUND('4. Godinje Tarife'!$I$14*'3. Ostali parametri'!$D$24*'3. Ostali parametri'!$N$14*1/('3. Ostali parametri'!$H$42*24),4)</f>
        <v>0</v>
      </c>
      <c r="K48" s="225"/>
      <c r="L48" s="228"/>
      <c r="M48" s="164" t="s">
        <v>64</v>
      </c>
      <c r="N48" s="72">
        <f t="shared" si="1"/>
        <v>0</v>
      </c>
      <c r="O48" s="72">
        <f t="shared" si="0"/>
        <v>0</v>
      </c>
      <c r="P48" s="72">
        <f t="shared" si="0"/>
        <v>0</v>
      </c>
      <c r="Q48" s="72">
        <f t="shared" si="0"/>
        <v>0</v>
      </c>
      <c r="R48" s="73">
        <f t="shared" si="0"/>
        <v>0</v>
      </c>
    </row>
    <row r="49" spans="2:18" ht="15" customHeight="1" x14ac:dyDescent="0.2">
      <c r="B49" s="225"/>
      <c r="C49" s="228"/>
      <c r="D49" s="164" t="s">
        <v>65</v>
      </c>
      <c r="E49" s="72">
        <f>+ROUND('4. Godinje Tarife'!$E$14*'3. Ostali parametri'!$D$24*'3. Ostali parametri'!$O$14*1/('3. Ostali parametri'!$D$42*24),4)</f>
        <v>0</v>
      </c>
      <c r="F49" s="72">
        <f>+ROUND('4. Godinje Tarife'!$F$14*'3. Ostali parametri'!$D$24*'3. Ostali parametri'!$O$14*1/('3. Ostali parametri'!$E$42*24),4)</f>
        <v>0</v>
      </c>
      <c r="G49" s="72">
        <f>+ROUND('4. Godinje Tarife'!$G$14*'3. Ostali parametri'!$D$24*'3. Ostali parametri'!$O$14*1/('3. Ostali parametri'!$F$42*24),4)</f>
        <v>0</v>
      </c>
      <c r="H49" s="72">
        <f>+ROUND('4. Godinje Tarife'!$H$14*'3. Ostali parametri'!$D$24*'3. Ostali parametri'!$O$14*1/('3. Ostali parametri'!$G$42*24),4)</f>
        <v>0</v>
      </c>
      <c r="I49" s="73">
        <f>+ROUND('4. Godinje Tarife'!$I$14*'3. Ostali parametri'!$D$24*'3. Ostali parametri'!$O$14*1/('3. Ostali parametri'!$H$42*24),4)</f>
        <v>0</v>
      </c>
      <c r="K49" s="225"/>
      <c r="L49" s="228"/>
      <c r="M49" s="164" t="s">
        <v>65</v>
      </c>
      <c r="N49" s="72">
        <f t="shared" si="1"/>
        <v>0</v>
      </c>
      <c r="O49" s="72">
        <f t="shared" si="0"/>
        <v>0</v>
      </c>
      <c r="P49" s="72">
        <f t="shared" si="0"/>
        <v>0</v>
      </c>
      <c r="Q49" s="72">
        <f t="shared" si="0"/>
        <v>0</v>
      </c>
      <c r="R49" s="73">
        <f t="shared" si="0"/>
        <v>0</v>
      </c>
    </row>
    <row r="50" spans="2:18" ht="15" customHeight="1" x14ac:dyDescent="0.2">
      <c r="B50" s="225"/>
      <c r="C50" s="228"/>
      <c r="D50" s="164" t="s">
        <v>54</v>
      </c>
      <c r="E50" s="72">
        <f>+ROUND('4. Godinje Tarife'!$E$14*'3. Ostali parametri'!$D$24*'3. Ostali parametri'!$D$14*1/('3. Ostali parametri'!$D$42*24),4)</f>
        <v>0</v>
      </c>
      <c r="F50" s="72">
        <f>+ROUND('4. Godinje Tarife'!$F$14*'3. Ostali parametri'!$D$24*'3. Ostali parametri'!$D$14*1/('3. Ostali parametri'!$E$42*24),4)</f>
        <v>0</v>
      </c>
      <c r="G50" s="72">
        <f>+ROUND('4. Godinje Tarife'!$G$14*'3. Ostali parametri'!$D$24*'3. Ostali parametri'!$D$14*1/('3. Ostali parametri'!$F$42*24),4)</f>
        <v>0</v>
      </c>
      <c r="H50" s="72">
        <f>+ROUND('4. Godinje Tarife'!$H$14*'3. Ostali parametri'!$D$24*'3. Ostali parametri'!$D$14*1/('3. Ostali parametri'!$G$42*24),4)</f>
        <v>0</v>
      </c>
      <c r="I50" s="75">
        <f>+ROUND('4. Godinje Tarife'!$I$14*'3. Ostali parametri'!$D$24*'3. Ostali parametri'!$D$14*1/('3. Ostali parametri'!$H$42*24),4)</f>
        <v>0</v>
      </c>
      <c r="K50" s="225"/>
      <c r="L50" s="228"/>
      <c r="M50" s="164" t="s">
        <v>54</v>
      </c>
      <c r="N50" s="72">
        <f t="shared" si="1"/>
        <v>0</v>
      </c>
      <c r="O50" s="72">
        <f t="shared" si="0"/>
        <v>0</v>
      </c>
      <c r="P50" s="72">
        <f t="shared" si="0"/>
        <v>0</v>
      </c>
      <c r="Q50" s="72">
        <f t="shared" si="0"/>
        <v>0</v>
      </c>
      <c r="R50" s="75">
        <f t="shared" si="0"/>
        <v>0</v>
      </c>
    </row>
    <row r="51" spans="2:18" ht="15" customHeight="1" x14ac:dyDescent="0.2">
      <c r="B51" s="225"/>
      <c r="C51" s="228"/>
      <c r="D51" s="164" t="s">
        <v>55</v>
      </c>
      <c r="E51" s="72">
        <f>+ROUND('4. Godinje Tarife'!$E$14*'3. Ostali parametri'!$D$24*'3. Ostali parametri'!$E$14*1/('3. Ostali parametri'!$D$42*24),4)</f>
        <v>0</v>
      </c>
      <c r="F51" s="72">
        <f>+ROUND('4. Godinje Tarife'!$F$14*'3. Ostali parametri'!$D$24*'3. Ostali parametri'!$E$14*1/('3. Ostali parametri'!$E$42*24),4)</f>
        <v>0</v>
      </c>
      <c r="G51" s="72">
        <f>+ROUND('4. Godinje Tarife'!$G$14*'3. Ostali parametri'!$D$24*'3. Ostali parametri'!$E$14*1/('3. Ostali parametri'!$F$42*24),4)</f>
        <v>0</v>
      </c>
      <c r="H51" s="72">
        <f>+ROUND('4. Godinje Tarife'!$H$14*'3. Ostali parametri'!$D$24*'3. Ostali parametri'!$E$14*1/('3. Ostali parametri'!$G$42*24),4)</f>
        <v>0</v>
      </c>
      <c r="I51" s="75">
        <f>+ROUND('4. Godinje Tarife'!$I$14*'3. Ostali parametri'!$D$24*'3. Ostali parametri'!$E$14*1/('3. Ostali parametri'!$H$42*24),4)</f>
        <v>0</v>
      </c>
      <c r="K51" s="225"/>
      <c r="L51" s="228"/>
      <c r="M51" s="164" t="s">
        <v>55</v>
      </c>
      <c r="N51" s="72">
        <f t="shared" si="1"/>
        <v>0</v>
      </c>
      <c r="O51" s="72">
        <f t="shared" si="0"/>
        <v>0</v>
      </c>
      <c r="P51" s="72">
        <f t="shared" si="0"/>
        <v>0</v>
      </c>
      <c r="Q51" s="72">
        <f t="shared" si="0"/>
        <v>0</v>
      </c>
      <c r="R51" s="75">
        <f t="shared" si="0"/>
        <v>0</v>
      </c>
    </row>
    <row r="52" spans="2:18" ht="15" customHeight="1" x14ac:dyDescent="0.2">
      <c r="B52" s="225"/>
      <c r="C52" s="228"/>
      <c r="D52" s="164" t="s">
        <v>56</v>
      </c>
      <c r="E52" s="72">
        <f>+ROUND('4. Godinje Tarife'!$E$14*'3. Ostali parametri'!$D$24*'3. Ostali parametri'!$F$14*1/('3. Ostali parametri'!$D$42*24),4)</f>
        <v>0</v>
      </c>
      <c r="F52" s="72">
        <f>+ROUND('4. Godinje Tarife'!$F$14*'3. Ostali parametri'!$D$24*'3. Ostali parametri'!$F$14*1/('3. Ostali parametri'!$E$42*24),4)</f>
        <v>0</v>
      </c>
      <c r="G52" s="72">
        <f>+ROUND('4. Godinje Tarife'!$G$14*'3. Ostali parametri'!$D$24*'3. Ostali parametri'!$F$14*1/('3. Ostali parametri'!$F$42*24),4)</f>
        <v>0</v>
      </c>
      <c r="H52" s="72">
        <f>+ROUND('4. Godinje Tarife'!$H$14*'3. Ostali parametri'!$D$24*'3. Ostali parametri'!$F$14*1/('3. Ostali parametri'!$G$42*24),4)</f>
        <v>0</v>
      </c>
      <c r="I52" s="75">
        <f>+ROUND('4. Godinje Tarife'!$I$14*'3. Ostali parametri'!$D$24*'3. Ostali parametri'!$F$14*1/('3. Ostali parametri'!$H$42*24),4)</f>
        <v>0</v>
      </c>
      <c r="K52" s="225"/>
      <c r="L52" s="228"/>
      <c r="M52" s="164" t="s">
        <v>56</v>
      </c>
      <c r="N52" s="72">
        <f t="shared" si="1"/>
        <v>0</v>
      </c>
      <c r="O52" s="72">
        <f t="shared" si="0"/>
        <v>0</v>
      </c>
      <c r="P52" s="72">
        <f t="shared" si="0"/>
        <v>0</v>
      </c>
      <c r="Q52" s="72">
        <f t="shared" si="0"/>
        <v>0</v>
      </c>
      <c r="R52" s="75">
        <f t="shared" si="0"/>
        <v>0</v>
      </c>
    </row>
    <row r="53" spans="2:18" ht="15" customHeight="1" x14ac:dyDescent="0.2">
      <c r="B53" s="225"/>
      <c r="C53" s="228"/>
      <c r="D53" s="164" t="s">
        <v>57</v>
      </c>
      <c r="E53" s="72">
        <f>+ROUND('4. Godinje Tarife'!$E$14*'3. Ostali parametri'!$D$24*'3. Ostali parametri'!$G$14*1/('3. Ostali parametri'!$D$42*24),4)</f>
        <v>0</v>
      </c>
      <c r="F53" s="72">
        <f>+ROUND('4. Godinje Tarife'!$F$14*'3. Ostali parametri'!$D$24*'3. Ostali parametri'!$G$14*1/('3. Ostali parametri'!$E$42*24),4)</f>
        <v>0</v>
      </c>
      <c r="G53" s="72">
        <f>+ROUND('4. Godinje Tarife'!$G$14*'3. Ostali parametri'!$D$24*'3. Ostali parametri'!$G$14*1/('3. Ostali parametri'!$F$42*24),4)</f>
        <v>0</v>
      </c>
      <c r="H53" s="72">
        <f>+ROUND('4. Godinje Tarife'!$H$14*'3. Ostali parametri'!$D$24*'3. Ostali parametri'!$G$14*1/('3. Ostali parametri'!$G$42*24),4)</f>
        <v>0</v>
      </c>
      <c r="I53" s="75">
        <f>+ROUND('4. Godinje Tarife'!$I$14*'3. Ostali parametri'!$D$24*'3. Ostali parametri'!$G$14*1/('3. Ostali parametri'!$H$42*24),4)</f>
        <v>0</v>
      </c>
      <c r="K53" s="225"/>
      <c r="L53" s="228"/>
      <c r="M53" s="164" t="s">
        <v>57</v>
      </c>
      <c r="N53" s="72">
        <f t="shared" si="1"/>
        <v>0</v>
      </c>
      <c r="O53" s="72">
        <f t="shared" si="0"/>
        <v>0</v>
      </c>
      <c r="P53" s="72">
        <f t="shared" si="0"/>
        <v>0</v>
      </c>
      <c r="Q53" s="72">
        <f t="shared" si="0"/>
        <v>0</v>
      </c>
      <c r="R53" s="75">
        <f t="shared" si="0"/>
        <v>0</v>
      </c>
    </row>
    <row r="54" spans="2:18" ht="15" customHeight="1" x14ac:dyDescent="0.2">
      <c r="B54" s="225"/>
      <c r="C54" s="228"/>
      <c r="D54" s="164" t="s">
        <v>206</v>
      </c>
      <c r="E54" s="72">
        <f>+ROUND('4. Godinje Tarife'!$E$14*'3. Ostali parametri'!$D$24*'3. Ostali parametri'!$H$14*1/('3. Ostali parametri'!$D$42*24),4)</f>
        <v>0</v>
      </c>
      <c r="F54" s="72">
        <f>+ROUND('4. Godinje Tarife'!$F$14*'3. Ostali parametri'!$D$24*'3. Ostali parametri'!$H$14*1/('3. Ostali parametri'!$E$42*24),4)</f>
        <v>0</v>
      </c>
      <c r="G54" s="72">
        <f>+ROUND('4. Godinje Tarife'!$G$14*'3. Ostali parametri'!$D$24*'3. Ostali parametri'!$H$14*1/('3. Ostali parametri'!$F$42*24),4)</f>
        <v>0</v>
      </c>
      <c r="H54" s="72">
        <f>+ROUND('4. Godinje Tarife'!$H$14*'3. Ostali parametri'!$D$24*'3. Ostali parametri'!$H$14*1/('3. Ostali parametri'!$G$42*24),4)</f>
        <v>0</v>
      </c>
      <c r="I54" s="75">
        <f>+ROUND('4. Godinje Tarife'!$I$14*'3. Ostali parametri'!$D$24*'3. Ostali parametri'!$H$14*1/('3. Ostali parametri'!$H$42*24),4)</f>
        <v>0</v>
      </c>
      <c r="K54" s="225"/>
      <c r="L54" s="228"/>
      <c r="M54" s="164" t="s">
        <v>206</v>
      </c>
      <c r="N54" s="72">
        <f t="shared" si="1"/>
        <v>0</v>
      </c>
      <c r="O54" s="72">
        <f t="shared" si="0"/>
        <v>0</v>
      </c>
      <c r="P54" s="72">
        <f t="shared" si="0"/>
        <v>0</v>
      </c>
      <c r="Q54" s="72">
        <f t="shared" si="0"/>
        <v>0</v>
      </c>
      <c r="R54" s="75">
        <f t="shared" si="0"/>
        <v>0</v>
      </c>
    </row>
    <row r="55" spans="2:18" ht="15" customHeight="1" x14ac:dyDescent="0.2">
      <c r="B55" s="225"/>
      <c r="C55" s="228"/>
      <c r="D55" s="164" t="s">
        <v>59</v>
      </c>
      <c r="E55" s="72">
        <f>+ROUND('4. Godinje Tarife'!$E$14*'3. Ostali parametri'!$D$24*'3. Ostali parametri'!$I$14*1/('3. Ostali parametri'!$D$42*24),4)</f>
        <v>0</v>
      </c>
      <c r="F55" s="72">
        <f>+ROUND('4. Godinje Tarife'!$F$14*'3. Ostali parametri'!$D$24*'3. Ostali parametri'!$I$14*1/('3. Ostali parametri'!$E$42*24),4)</f>
        <v>0</v>
      </c>
      <c r="G55" s="72">
        <f>+ROUND('4. Godinje Tarife'!$G$14*'3. Ostali parametri'!$D$24*'3. Ostali parametri'!$I$14*1/('3. Ostali parametri'!$F$42*24),4)</f>
        <v>0</v>
      </c>
      <c r="H55" s="72">
        <f>+ROUND('4. Godinje Tarife'!$H$14*'3. Ostali parametri'!$D$24*'3. Ostali parametri'!$I$14*1/('3. Ostali parametri'!$G$42*24),4)</f>
        <v>0</v>
      </c>
      <c r="I55" s="73">
        <f>+ROUND('4. Godinje Tarife'!$I$14*'3. Ostali parametri'!$D$24*'3. Ostali parametri'!$I$14*1/('3. Ostali parametri'!$H$42*24),4)</f>
        <v>0</v>
      </c>
      <c r="K55" s="225"/>
      <c r="L55" s="228"/>
      <c r="M55" s="164" t="s">
        <v>59</v>
      </c>
      <c r="N55" s="72">
        <f t="shared" si="1"/>
        <v>0</v>
      </c>
      <c r="O55" s="72">
        <f t="shared" si="0"/>
        <v>0</v>
      </c>
      <c r="P55" s="72">
        <f t="shared" si="0"/>
        <v>0</v>
      </c>
      <c r="Q55" s="72">
        <f t="shared" si="0"/>
        <v>0</v>
      </c>
      <c r="R55" s="73">
        <f t="shared" si="0"/>
        <v>0</v>
      </c>
    </row>
    <row r="56" spans="2:18" ht="15" customHeight="1" x14ac:dyDescent="0.2">
      <c r="B56" s="225"/>
      <c r="C56" s="228"/>
      <c r="D56" s="164" t="s">
        <v>60</v>
      </c>
      <c r="E56" s="72">
        <f>+ROUND('4. Godinje Tarife'!$E$14*'3. Ostali parametri'!$D$24*'3. Ostali parametri'!$J$14*1/('3. Ostali parametri'!$D$42*24),4)</f>
        <v>0</v>
      </c>
      <c r="F56" s="72">
        <f>+ROUND('4. Godinje Tarife'!$F$14*'3. Ostali parametri'!$D$24*'3. Ostali parametri'!$J$14*1/('3. Ostali parametri'!$E$42*24),4)</f>
        <v>0</v>
      </c>
      <c r="G56" s="72">
        <f>+ROUND('4. Godinje Tarife'!$G$14*'3. Ostali parametri'!$D$24*'3. Ostali parametri'!$J$14*1/('3. Ostali parametri'!$F$42*24),4)</f>
        <v>0</v>
      </c>
      <c r="H56" s="72">
        <f>+ROUND('4. Godinje Tarife'!$H$14*'3. Ostali parametri'!$D$24*'3. Ostali parametri'!$J$14*1/('3. Ostali parametri'!$G$42*24),4)</f>
        <v>0</v>
      </c>
      <c r="I56" s="73">
        <f>+ROUND('4. Godinje Tarife'!$I$14*'3. Ostali parametri'!$D$24*'3. Ostali parametri'!$J$14*1/('3. Ostali parametri'!$H$42*24),4)</f>
        <v>0</v>
      </c>
      <c r="K56" s="225"/>
      <c r="L56" s="228"/>
      <c r="M56" s="164" t="s">
        <v>60</v>
      </c>
      <c r="N56" s="72">
        <f t="shared" si="1"/>
        <v>0</v>
      </c>
      <c r="O56" s="72">
        <f t="shared" si="0"/>
        <v>0</v>
      </c>
      <c r="P56" s="72">
        <f t="shared" si="0"/>
        <v>0</v>
      </c>
      <c r="Q56" s="72">
        <f t="shared" si="0"/>
        <v>0</v>
      </c>
      <c r="R56" s="73">
        <f t="shared" si="0"/>
        <v>0</v>
      </c>
    </row>
    <row r="57" spans="2:18" ht="15" customHeight="1" x14ac:dyDescent="0.2">
      <c r="B57" s="225"/>
      <c r="C57" s="228"/>
      <c r="D57" s="164" t="s">
        <v>61</v>
      </c>
      <c r="E57" s="72">
        <f>+ROUND('4. Godinje Tarife'!$E$14*'3. Ostali parametri'!$D$24*'3. Ostali parametri'!$K$14*1/('3. Ostali parametri'!$D$42*24),4)</f>
        <v>0</v>
      </c>
      <c r="F57" s="72">
        <f>+ROUND('4. Godinje Tarife'!$F$14*'3. Ostali parametri'!$D$24*'3. Ostali parametri'!$K$14*1/('3. Ostali parametri'!$E$42*24),4)</f>
        <v>0</v>
      </c>
      <c r="G57" s="72">
        <f>+ROUND('4. Godinje Tarife'!$G$14*'3. Ostali parametri'!$D$24*'3. Ostali parametri'!$K$14*1/('3. Ostali parametri'!$F$42*24),4)</f>
        <v>0</v>
      </c>
      <c r="H57" s="72">
        <f>+ROUND('4. Godinje Tarife'!$H$14*'3. Ostali parametri'!$D$24*'3. Ostali parametri'!$K$14*1/('3. Ostali parametri'!$G$42*24),4)</f>
        <v>0</v>
      </c>
      <c r="I57" s="73">
        <f>+ROUND('4. Godinje Tarife'!$I$14*'3. Ostali parametri'!$D$24*'3. Ostali parametri'!$K$14*1/('3. Ostali parametri'!$H$42*24),4)</f>
        <v>0</v>
      </c>
      <c r="K57" s="225"/>
      <c r="L57" s="228"/>
      <c r="M57" s="164" t="s">
        <v>61</v>
      </c>
      <c r="N57" s="72">
        <f t="shared" si="1"/>
        <v>0</v>
      </c>
      <c r="O57" s="72">
        <f t="shared" si="0"/>
        <v>0</v>
      </c>
      <c r="P57" s="72">
        <f t="shared" si="0"/>
        <v>0</v>
      </c>
      <c r="Q57" s="72">
        <f t="shared" si="0"/>
        <v>0</v>
      </c>
      <c r="R57" s="73">
        <f t="shared" si="0"/>
        <v>0</v>
      </c>
    </row>
    <row r="58" spans="2:18" ht="15" customHeight="1" x14ac:dyDescent="0.2">
      <c r="B58" s="233"/>
      <c r="C58" s="232"/>
      <c r="D58" s="166" t="s">
        <v>62</v>
      </c>
      <c r="E58" s="85">
        <f>+ROUND('4. Godinje Tarife'!$E$14*'3. Ostali parametri'!$D$24*'3. Ostali parametri'!$L$14*1/('3. Ostali parametri'!$D$42*24),4)</f>
        <v>0</v>
      </c>
      <c r="F58" s="85">
        <f>+ROUND('4. Godinje Tarife'!$F$14*'3. Ostali parametri'!$D$24*'3. Ostali parametri'!$L$14*1/('3. Ostali parametri'!$E$42*24),4)</f>
        <v>0</v>
      </c>
      <c r="G58" s="85">
        <f>+ROUND('4. Godinje Tarife'!$G$14*'3. Ostali parametri'!$D$24*'3. Ostali parametri'!$L$14*1/('3. Ostali parametri'!$F$42*24),4)</f>
        <v>0</v>
      </c>
      <c r="H58" s="85">
        <f>+ROUND('4. Godinje Tarife'!$H$14*'3. Ostali parametri'!$D$24*'3. Ostali parametri'!$L$14*1/('3. Ostali parametri'!$G$42*24),4)</f>
        <v>0</v>
      </c>
      <c r="I58" s="86">
        <f>+ROUND('4. Godinje Tarife'!$I$14*'3. Ostali parametri'!$D$24*'3. Ostali parametri'!$L$14*1/('3. Ostali parametri'!$H$42*24),4)</f>
        <v>0</v>
      </c>
      <c r="K58" s="233"/>
      <c r="L58" s="232"/>
      <c r="M58" s="166" t="s">
        <v>62</v>
      </c>
      <c r="N58" s="85">
        <f t="shared" si="1"/>
        <v>0</v>
      </c>
      <c r="O58" s="85">
        <f t="shared" si="0"/>
        <v>0</v>
      </c>
      <c r="P58" s="85">
        <f t="shared" si="0"/>
        <v>0</v>
      </c>
      <c r="Q58" s="85">
        <f t="shared" si="0"/>
        <v>0</v>
      </c>
      <c r="R58" s="86">
        <f t="shared" si="0"/>
        <v>0</v>
      </c>
    </row>
    <row r="59" spans="2:18" ht="15" customHeight="1" x14ac:dyDescent="0.2">
      <c r="B59" s="224" t="s">
        <v>14</v>
      </c>
      <c r="C59" s="227" t="s">
        <v>198</v>
      </c>
      <c r="D59" s="167" t="s">
        <v>63</v>
      </c>
      <c r="E59" s="83">
        <f>+ROUND('4. Godinje Tarife'!$E$15*'3. Ostali parametri'!$D$24*'3. Ostali parametri'!$M$14*1/('3. Ostali parametri'!$D$42*24),4)</f>
        <v>0</v>
      </c>
      <c r="F59" s="83">
        <f>+ROUND('4. Godinje Tarife'!$F$15*'3. Ostali parametri'!$D$24*'3. Ostali parametri'!$M$14*1/('3. Ostali parametri'!$E$42*24),4)</f>
        <v>0</v>
      </c>
      <c r="G59" s="83">
        <f>+ROUND('4. Godinje Tarife'!$G$15*'3. Ostali parametri'!$D$24*'3. Ostali parametri'!$M$14*1/('3. Ostali parametri'!$F$42*24),4)</f>
        <v>0</v>
      </c>
      <c r="H59" s="83">
        <f>+ROUND('4. Godinje Tarife'!$H$15*'3. Ostali parametri'!$D$24*'3. Ostali parametri'!$M$14*1/('3. Ostali parametri'!$G$42*24),4)</f>
        <v>0</v>
      </c>
      <c r="I59" s="84">
        <f>+ROUND('4. Godinje Tarife'!$I$15*'3. Ostali parametri'!$D$24*'3. Ostali parametri'!$M$14*1/('3. Ostali parametri'!$H$42*24),4)</f>
        <v>0</v>
      </c>
      <c r="K59" s="224" t="s">
        <v>14</v>
      </c>
      <c r="L59" s="227" t="s">
        <v>204</v>
      </c>
      <c r="M59" s="167" t="s">
        <v>63</v>
      </c>
      <c r="N59" s="83">
        <f t="shared" si="1"/>
        <v>0</v>
      </c>
      <c r="O59" s="83">
        <f t="shared" si="0"/>
        <v>0</v>
      </c>
      <c r="P59" s="83">
        <f t="shared" si="0"/>
        <v>0</v>
      </c>
      <c r="Q59" s="83">
        <f t="shared" si="0"/>
        <v>0</v>
      </c>
      <c r="R59" s="84">
        <f t="shared" si="0"/>
        <v>0</v>
      </c>
    </row>
    <row r="60" spans="2:18" ht="15" customHeight="1" x14ac:dyDescent="0.2">
      <c r="B60" s="225"/>
      <c r="C60" s="228"/>
      <c r="D60" s="164" t="s">
        <v>64</v>
      </c>
      <c r="E60" s="83">
        <f>+ROUND('4. Godinje Tarife'!$E$15*'3. Ostali parametri'!$D$24*'3. Ostali parametri'!$N$14*1/('3. Ostali parametri'!$D$42*24),4)</f>
        <v>0</v>
      </c>
      <c r="F60" s="83">
        <f>+ROUND('4. Godinje Tarife'!$F$15*'3. Ostali parametri'!$D$24*'3. Ostali parametri'!$N$14*1/('3. Ostali parametri'!$E$42*24),4)</f>
        <v>0</v>
      </c>
      <c r="G60" s="83">
        <f>+ROUND('4. Godinje Tarife'!$G$15*'3. Ostali parametri'!$D$24*'3. Ostali parametri'!$N$14*1/('3. Ostali parametri'!$F$42*24),4)</f>
        <v>0</v>
      </c>
      <c r="H60" s="83">
        <f>+ROUND('4. Godinje Tarife'!$H$15*'3. Ostali parametri'!$D$24*'3. Ostali parametri'!$N$14*1/('3. Ostali parametri'!$G$42*24),4)</f>
        <v>0</v>
      </c>
      <c r="I60" s="73">
        <f>+ROUND('4. Godinje Tarife'!$I$15*'3. Ostali parametri'!$D$24*'3. Ostali parametri'!$N$14*1/('3. Ostali parametri'!$H$42*24),4)</f>
        <v>0</v>
      </c>
      <c r="K60" s="225"/>
      <c r="L60" s="228"/>
      <c r="M60" s="164" t="s">
        <v>64</v>
      </c>
      <c r="N60" s="83">
        <f t="shared" si="1"/>
        <v>0</v>
      </c>
      <c r="O60" s="83">
        <f t="shared" si="0"/>
        <v>0</v>
      </c>
      <c r="P60" s="83">
        <f t="shared" si="0"/>
        <v>0</v>
      </c>
      <c r="Q60" s="83">
        <f t="shared" si="0"/>
        <v>0</v>
      </c>
      <c r="R60" s="73">
        <f t="shared" si="0"/>
        <v>0</v>
      </c>
    </row>
    <row r="61" spans="2:18" ht="15" customHeight="1" x14ac:dyDescent="0.2">
      <c r="B61" s="225"/>
      <c r="C61" s="228"/>
      <c r="D61" s="164" t="s">
        <v>65</v>
      </c>
      <c r="E61" s="83">
        <f>+ROUND('4. Godinje Tarife'!$E$15*'3. Ostali parametri'!$D$24*'3. Ostali parametri'!$O$14*1/('3. Ostali parametri'!$D$42*24),4)</f>
        <v>0</v>
      </c>
      <c r="F61" s="83">
        <f>+ROUND('4. Godinje Tarife'!$F$15*'3. Ostali parametri'!$D$24*'3. Ostali parametri'!$O$14*1/('3. Ostali parametri'!$E$42*24),4)</f>
        <v>0</v>
      </c>
      <c r="G61" s="83">
        <f>+ROUND('4. Godinje Tarife'!$G$15*'3. Ostali parametri'!$D$24*'3. Ostali parametri'!$O$14*1/('3. Ostali parametri'!$F$42*24),4)</f>
        <v>0</v>
      </c>
      <c r="H61" s="83">
        <f>+ROUND('4. Godinje Tarife'!$H$15*'3. Ostali parametri'!$D$24*'3. Ostali parametri'!$O$14*1/('3. Ostali parametri'!$G$42*24),4)</f>
        <v>0</v>
      </c>
      <c r="I61" s="73">
        <f>+ROUND('4. Godinje Tarife'!$I$15*'3. Ostali parametri'!$D$24*'3. Ostali parametri'!$O$14*1/('3. Ostali parametri'!$H$42*24),4)</f>
        <v>0</v>
      </c>
      <c r="K61" s="225"/>
      <c r="L61" s="228"/>
      <c r="M61" s="164" t="s">
        <v>65</v>
      </c>
      <c r="N61" s="83">
        <f t="shared" si="1"/>
        <v>0</v>
      </c>
      <c r="O61" s="83">
        <f t="shared" si="0"/>
        <v>0</v>
      </c>
      <c r="P61" s="83">
        <f t="shared" si="0"/>
        <v>0</v>
      </c>
      <c r="Q61" s="83">
        <f t="shared" si="0"/>
        <v>0</v>
      </c>
      <c r="R61" s="73">
        <f t="shared" si="0"/>
        <v>0</v>
      </c>
    </row>
    <row r="62" spans="2:18" ht="15" customHeight="1" x14ac:dyDescent="0.2">
      <c r="B62" s="225"/>
      <c r="C62" s="228"/>
      <c r="D62" s="164" t="s">
        <v>54</v>
      </c>
      <c r="E62" s="83">
        <f>+ROUND('4. Godinje Tarife'!$E$15*'3. Ostali parametri'!$D$24*'3. Ostali parametri'!$D$14*1/('3. Ostali parametri'!$D$42*24),4)</f>
        <v>0</v>
      </c>
      <c r="F62" s="83">
        <f>+ROUND('4. Godinje Tarife'!$F$15*'3. Ostali parametri'!$D$24*'3. Ostali parametri'!$D$14*1/('3. Ostali parametri'!$E$42*24),4)</f>
        <v>0</v>
      </c>
      <c r="G62" s="83">
        <f>+ROUND('4. Godinje Tarife'!$G$15*'3. Ostali parametri'!$D$24*'3. Ostali parametri'!$D$14*1/('3. Ostali parametri'!$F$42*24),4)</f>
        <v>0</v>
      </c>
      <c r="H62" s="83">
        <f>+ROUND('4. Godinje Tarife'!$H$15*'3. Ostali parametri'!$D$24*'3. Ostali parametri'!$D$14*1/('3. Ostali parametri'!$G$42*24),4)</f>
        <v>0</v>
      </c>
      <c r="I62" s="75">
        <f>+ROUND('4. Godinje Tarife'!$I$15*'3. Ostali parametri'!$D$24*'3. Ostali parametri'!$D$14*1/('3. Ostali parametri'!$H$42*24),4)</f>
        <v>0</v>
      </c>
      <c r="K62" s="225"/>
      <c r="L62" s="228"/>
      <c r="M62" s="164" t="s">
        <v>54</v>
      </c>
      <c r="N62" s="83">
        <f t="shared" si="1"/>
        <v>0</v>
      </c>
      <c r="O62" s="83">
        <f t="shared" si="0"/>
        <v>0</v>
      </c>
      <c r="P62" s="83">
        <f t="shared" si="0"/>
        <v>0</v>
      </c>
      <c r="Q62" s="83">
        <f t="shared" si="0"/>
        <v>0</v>
      </c>
      <c r="R62" s="75">
        <f t="shared" si="0"/>
        <v>0</v>
      </c>
    </row>
    <row r="63" spans="2:18" ht="15" customHeight="1" x14ac:dyDescent="0.2">
      <c r="B63" s="225"/>
      <c r="C63" s="228"/>
      <c r="D63" s="164" t="s">
        <v>55</v>
      </c>
      <c r="E63" s="83">
        <f>+ROUND('4. Godinje Tarife'!$E$15*'3. Ostali parametri'!$D$24*'3. Ostali parametri'!$E$14*1/('3. Ostali parametri'!$D$42*24),4)</f>
        <v>0</v>
      </c>
      <c r="F63" s="83">
        <f>+ROUND('4. Godinje Tarife'!$F$15*'3. Ostali parametri'!$D$24*'3. Ostali parametri'!$E$14*1/('3. Ostali parametri'!$E$42*24),4)</f>
        <v>0</v>
      </c>
      <c r="G63" s="83">
        <f>+ROUND('4. Godinje Tarife'!$G$15*'3. Ostali parametri'!$D$24*'3. Ostali parametri'!$E$14*1/('3. Ostali parametri'!$F$42*24),4)</f>
        <v>0</v>
      </c>
      <c r="H63" s="83">
        <f>+ROUND('4. Godinje Tarife'!$H$15*'3. Ostali parametri'!$D$24*'3. Ostali parametri'!$E$14*1/('3. Ostali parametri'!$G$42*24),4)</f>
        <v>0</v>
      </c>
      <c r="I63" s="75">
        <f>+ROUND('4. Godinje Tarife'!$I$15*'3. Ostali parametri'!$D$24*'3. Ostali parametri'!$E$14*1/('3. Ostali parametri'!$H$42*24),4)</f>
        <v>0</v>
      </c>
      <c r="K63" s="225"/>
      <c r="L63" s="228"/>
      <c r="M63" s="164" t="s">
        <v>55</v>
      </c>
      <c r="N63" s="83">
        <f t="shared" si="1"/>
        <v>0</v>
      </c>
      <c r="O63" s="83">
        <f t="shared" si="0"/>
        <v>0</v>
      </c>
      <c r="P63" s="83">
        <f t="shared" si="0"/>
        <v>0</v>
      </c>
      <c r="Q63" s="83">
        <f t="shared" si="0"/>
        <v>0</v>
      </c>
      <c r="R63" s="75">
        <f t="shared" si="0"/>
        <v>0</v>
      </c>
    </row>
    <row r="64" spans="2:18" ht="15" customHeight="1" x14ac:dyDescent="0.2">
      <c r="B64" s="225"/>
      <c r="C64" s="228"/>
      <c r="D64" s="164" t="s">
        <v>56</v>
      </c>
      <c r="E64" s="83">
        <f>+ROUND('4. Godinje Tarife'!$E$15*'3. Ostali parametri'!$D$24*'3. Ostali parametri'!$F$14*1/('3. Ostali parametri'!$D$42*24),4)</f>
        <v>0</v>
      </c>
      <c r="F64" s="83">
        <f>+ROUND('4. Godinje Tarife'!$F$15*'3. Ostali parametri'!$D$24*'3. Ostali parametri'!$F$14*1/('3. Ostali parametri'!$E$42*24),4)</f>
        <v>0</v>
      </c>
      <c r="G64" s="83">
        <f>+ROUND('4. Godinje Tarife'!$G$15*'3. Ostali parametri'!$D$24*'3. Ostali parametri'!$F$14*1/('3. Ostali parametri'!$F$42*24),4)</f>
        <v>0</v>
      </c>
      <c r="H64" s="83">
        <f>+ROUND('4. Godinje Tarife'!$H$15*'3. Ostali parametri'!$D$24*'3. Ostali parametri'!$F$14*1/('3. Ostali parametri'!$G$42*24),4)</f>
        <v>0</v>
      </c>
      <c r="I64" s="75">
        <f>+ROUND('4. Godinje Tarife'!$I$15*'3. Ostali parametri'!$D$24*'3. Ostali parametri'!$F$14*1/('3. Ostali parametri'!$H$42*24),4)</f>
        <v>0</v>
      </c>
      <c r="K64" s="225"/>
      <c r="L64" s="228"/>
      <c r="M64" s="164" t="s">
        <v>56</v>
      </c>
      <c r="N64" s="83">
        <f t="shared" si="1"/>
        <v>0</v>
      </c>
      <c r="O64" s="83">
        <f t="shared" si="0"/>
        <v>0</v>
      </c>
      <c r="P64" s="83">
        <f t="shared" si="0"/>
        <v>0</v>
      </c>
      <c r="Q64" s="83">
        <f t="shared" si="0"/>
        <v>0</v>
      </c>
      <c r="R64" s="75">
        <f t="shared" si="0"/>
        <v>0</v>
      </c>
    </row>
    <row r="65" spans="2:18" ht="15" customHeight="1" x14ac:dyDescent="0.2">
      <c r="B65" s="225"/>
      <c r="C65" s="228"/>
      <c r="D65" s="164" t="s">
        <v>57</v>
      </c>
      <c r="E65" s="83">
        <f>+ROUND('4. Godinje Tarife'!$E$15*'3. Ostali parametri'!$D$24*'3. Ostali parametri'!$G$14*1/('3. Ostali parametri'!$D$42*24),4)</f>
        <v>0</v>
      </c>
      <c r="F65" s="83">
        <f>+ROUND('4. Godinje Tarife'!$F$15*'3. Ostali parametri'!$D$24*'3. Ostali parametri'!$G$14*1/('3. Ostali parametri'!$E$42*24),4)</f>
        <v>0</v>
      </c>
      <c r="G65" s="83">
        <f>+ROUND('4. Godinje Tarife'!$G$15*'3. Ostali parametri'!$D$24*'3. Ostali parametri'!$G$14*1/('3. Ostali parametri'!$F$42*24),4)</f>
        <v>0</v>
      </c>
      <c r="H65" s="83">
        <f>+ROUND('4. Godinje Tarife'!$H$15*'3. Ostali parametri'!$D$24*'3. Ostali parametri'!$G$14*1/('3. Ostali parametri'!$G$42*24),4)</f>
        <v>0</v>
      </c>
      <c r="I65" s="75">
        <f>+ROUND('4. Godinje Tarife'!$I$15*'3. Ostali parametri'!$D$24*'3. Ostali parametri'!$G$14*1/('3. Ostali parametri'!$H$42*24),4)</f>
        <v>0</v>
      </c>
      <c r="K65" s="225"/>
      <c r="L65" s="228"/>
      <c r="M65" s="164" t="s">
        <v>57</v>
      </c>
      <c r="N65" s="83">
        <f t="shared" si="1"/>
        <v>0</v>
      </c>
      <c r="O65" s="83">
        <f t="shared" si="0"/>
        <v>0</v>
      </c>
      <c r="P65" s="83">
        <f t="shared" si="0"/>
        <v>0</v>
      </c>
      <c r="Q65" s="83">
        <f t="shared" si="0"/>
        <v>0</v>
      </c>
      <c r="R65" s="75">
        <f t="shared" si="0"/>
        <v>0</v>
      </c>
    </row>
    <row r="66" spans="2:18" ht="15" customHeight="1" x14ac:dyDescent="0.2">
      <c r="B66" s="225"/>
      <c r="C66" s="228"/>
      <c r="D66" s="164" t="s">
        <v>206</v>
      </c>
      <c r="E66" s="83">
        <f>+ROUND('4. Godinje Tarife'!$E$15*'3. Ostali parametri'!$D$24*'3. Ostali parametri'!$H$14*1/('3. Ostali parametri'!$D$42*24),4)</f>
        <v>0</v>
      </c>
      <c r="F66" s="83">
        <f>+ROUND('4. Godinje Tarife'!$F$15*'3. Ostali parametri'!$D$24*'3. Ostali parametri'!$H$14*1/('3. Ostali parametri'!$E$42*24),4)</f>
        <v>0</v>
      </c>
      <c r="G66" s="83">
        <f>+ROUND('4. Godinje Tarife'!$G$15*'3. Ostali parametri'!$D$24*'3. Ostali parametri'!$H$14*1/('3. Ostali parametri'!$F$42*24),4)</f>
        <v>0</v>
      </c>
      <c r="H66" s="83">
        <f>+ROUND('4. Godinje Tarife'!$H$15*'3. Ostali parametri'!$D$24*'3. Ostali parametri'!$H$14*1/('3. Ostali parametri'!$G$42*24),4)</f>
        <v>0</v>
      </c>
      <c r="I66" s="75">
        <f>+ROUND('4. Godinje Tarife'!$I$15*'3. Ostali parametri'!$D$24*'3. Ostali parametri'!$H$14*1/('3. Ostali parametri'!$H$42*24),4)</f>
        <v>0</v>
      </c>
      <c r="K66" s="225"/>
      <c r="L66" s="228"/>
      <c r="M66" s="164" t="s">
        <v>206</v>
      </c>
      <c r="N66" s="83">
        <f t="shared" si="1"/>
        <v>0</v>
      </c>
      <c r="O66" s="83">
        <f t="shared" si="0"/>
        <v>0</v>
      </c>
      <c r="P66" s="83">
        <f t="shared" si="0"/>
        <v>0</v>
      </c>
      <c r="Q66" s="83">
        <f t="shared" si="0"/>
        <v>0</v>
      </c>
      <c r="R66" s="75">
        <f t="shared" si="0"/>
        <v>0</v>
      </c>
    </row>
    <row r="67" spans="2:18" ht="15" customHeight="1" x14ac:dyDescent="0.2">
      <c r="B67" s="225"/>
      <c r="C67" s="228"/>
      <c r="D67" s="164" t="s">
        <v>59</v>
      </c>
      <c r="E67" s="83">
        <f>+ROUND('4. Godinje Tarife'!$E$15*'3. Ostali parametri'!$D$24*'3. Ostali parametri'!$I$14*1/('3. Ostali parametri'!$D$42*24),4)</f>
        <v>0</v>
      </c>
      <c r="F67" s="83">
        <f>+ROUND('4. Godinje Tarife'!$F$15*'3. Ostali parametri'!$D$24*'3. Ostali parametri'!$I$14*1/('3. Ostali parametri'!$E$42*24),4)</f>
        <v>0</v>
      </c>
      <c r="G67" s="83">
        <f>+ROUND('4. Godinje Tarife'!$G$15*'3. Ostali parametri'!$D$24*'3. Ostali parametri'!$I$14*1/('3. Ostali parametri'!$F$42*24),4)</f>
        <v>0</v>
      </c>
      <c r="H67" s="83">
        <f>+ROUND('4. Godinje Tarife'!$H$15*'3. Ostali parametri'!$D$24*'3. Ostali parametri'!$I$14*1/('3. Ostali parametri'!$G$42*24),4)</f>
        <v>0</v>
      </c>
      <c r="I67" s="73">
        <f>+ROUND('4. Godinje Tarife'!$I$15*'3. Ostali parametri'!$D$24*'3. Ostali parametri'!$I$14*1/('3. Ostali parametri'!$H$42*24),4)</f>
        <v>0</v>
      </c>
      <c r="K67" s="225"/>
      <c r="L67" s="228"/>
      <c r="M67" s="164" t="s">
        <v>59</v>
      </c>
      <c r="N67" s="83">
        <f t="shared" si="1"/>
        <v>0</v>
      </c>
      <c r="O67" s="83">
        <f t="shared" si="0"/>
        <v>0</v>
      </c>
      <c r="P67" s="83">
        <f t="shared" si="0"/>
        <v>0</v>
      </c>
      <c r="Q67" s="83">
        <f t="shared" si="0"/>
        <v>0</v>
      </c>
      <c r="R67" s="73">
        <f t="shared" si="0"/>
        <v>0</v>
      </c>
    </row>
    <row r="68" spans="2:18" ht="15" customHeight="1" x14ac:dyDescent="0.2">
      <c r="B68" s="225"/>
      <c r="C68" s="228"/>
      <c r="D68" s="164" t="s">
        <v>60</v>
      </c>
      <c r="E68" s="83">
        <f>+ROUND('4. Godinje Tarife'!$E$15*'3. Ostali parametri'!$D$24*'3. Ostali parametri'!$J$14*1/('3. Ostali parametri'!$D$42*24),4)</f>
        <v>0</v>
      </c>
      <c r="F68" s="72">
        <f>+ROUND('4. Godinje Tarife'!$F$15*'3. Ostali parametri'!$D$24*'3. Ostali parametri'!$J$14*1/('3. Ostali parametri'!$E$42*24),4)</f>
        <v>0</v>
      </c>
      <c r="G68" s="72">
        <f>+ROUND('4. Godinje Tarife'!$G$15*'3. Ostali parametri'!$D$24*'3. Ostali parametri'!$J$14*1/('3. Ostali parametri'!$F$42*24),4)</f>
        <v>0</v>
      </c>
      <c r="H68" s="72">
        <f>+ROUND('4. Godinje Tarife'!$H$15*'3. Ostali parametri'!$D$24*'3. Ostali parametri'!$J$14*1/('3. Ostali parametri'!$G$42*24),4)</f>
        <v>0</v>
      </c>
      <c r="I68" s="73">
        <f>+ROUND('4. Godinje Tarife'!$I$15*'3. Ostali parametri'!$D$24*'3. Ostali parametri'!$J$14*1/('3. Ostali parametri'!$H$42*24),4)</f>
        <v>0</v>
      </c>
      <c r="K68" s="225"/>
      <c r="L68" s="228"/>
      <c r="M68" s="164" t="s">
        <v>60</v>
      </c>
      <c r="N68" s="83">
        <f t="shared" si="1"/>
        <v>0</v>
      </c>
      <c r="O68" s="72">
        <f t="shared" si="0"/>
        <v>0</v>
      </c>
      <c r="P68" s="72">
        <f t="shared" si="0"/>
        <v>0</v>
      </c>
      <c r="Q68" s="72">
        <f t="shared" si="0"/>
        <v>0</v>
      </c>
      <c r="R68" s="73">
        <f t="shared" si="0"/>
        <v>0</v>
      </c>
    </row>
    <row r="69" spans="2:18" ht="15" customHeight="1" x14ac:dyDescent="0.2">
      <c r="B69" s="225"/>
      <c r="C69" s="228"/>
      <c r="D69" s="164" t="s">
        <v>61</v>
      </c>
      <c r="E69" s="83">
        <f>+ROUND('4. Godinje Tarife'!$E$15*'3. Ostali parametri'!$D$24*'3. Ostali parametri'!$K$14*1/('3. Ostali parametri'!$D$42*24),4)</f>
        <v>0</v>
      </c>
      <c r="F69" s="72">
        <f>+ROUND('4. Godinje Tarife'!$F$15*'3. Ostali parametri'!$D$24*'3. Ostali parametri'!$K$14*1/('3. Ostali parametri'!$E$42*24),4)</f>
        <v>0</v>
      </c>
      <c r="G69" s="72">
        <f>+ROUND('4. Godinje Tarife'!$G$15*'3. Ostali parametri'!$D$24*'3. Ostali parametri'!$K$14*1/('3. Ostali parametri'!$F$42*24),4)</f>
        <v>0</v>
      </c>
      <c r="H69" s="72">
        <f>+ROUND('4. Godinje Tarife'!$H$15*'3. Ostali parametri'!$D$24*'3. Ostali parametri'!$K$14*1/('3. Ostali parametri'!$G$42*24),4)</f>
        <v>0</v>
      </c>
      <c r="I69" s="73">
        <f>+ROUND('4. Godinje Tarife'!$I$15*'3. Ostali parametri'!$D$24*'3. Ostali parametri'!$K$14*1/('3. Ostali parametri'!$H$42*24),4)</f>
        <v>0</v>
      </c>
      <c r="K69" s="225"/>
      <c r="L69" s="228"/>
      <c r="M69" s="164" t="s">
        <v>61</v>
      </c>
      <c r="N69" s="83">
        <f t="shared" si="1"/>
        <v>0</v>
      </c>
      <c r="O69" s="72">
        <f t="shared" si="0"/>
        <v>0</v>
      </c>
      <c r="P69" s="72">
        <f t="shared" si="0"/>
        <v>0</v>
      </c>
      <c r="Q69" s="72">
        <f t="shared" si="0"/>
        <v>0</v>
      </c>
      <c r="R69" s="73">
        <f t="shared" si="0"/>
        <v>0</v>
      </c>
    </row>
    <row r="70" spans="2:18" ht="15" customHeight="1" x14ac:dyDescent="0.2">
      <c r="B70" s="233"/>
      <c r="C70" s="232"/>
      <c r="D70" s="165" t="s">
        <v>62</v>
      </c>
      <c r="E70" s="78">
        <f>+ROUND('4. Godinje Tarife'!$E$15*'3. Ostali parametri'!$D$24*'3. Ostali parametri'!$L$14*1/('3. Ostali parametri'!$D$42*24),4)</f>
        <v>0</v>
      </c>
      <c r="F70" s="78">
        <f>+ROUND('4. Godinje Tarife'!$F$15*'3. Ostali parametri'!$D$24*'3. Ostali parametri'!$L$14*1/('3. Ostali parametri'!$E$42*24),4)</f>
        <v>0</v>
      </c>
      <c r="G70" s="78">
        <f>+ROUND('4. Godinje Tarife'!$G$15*'3. Ostali parametri'!$D$24*'3. Ostali parametri'!$L$14*1/('3. Ostali parametri'!$F$42*24),4)</f>
        <v>0</v>
      </c>
      <c r="H70" s="78">
        <f>+ROUND('4. Godinje Tarife'!$H$15*'3. Ostali parametri'!$D$24*'3. Ostali parametri'!$L$14*1/('3. Ostali parametri'!$G$42*24),4)</f>
        <v>0</v>
      </c>
      <c r="I70" s="79">
        <f>+ROUND('4. Godinje Tarife'!$I$15*'3. Ostali parametri'!$D$24*'3. Ostali parametri'!$L$14*1/('3. Ostali parametri'!$H$42*24),4)</f>
        <v>0</v>
      </c>
      <c r="K70" s="233"/>
      <c r="L70" s="232"/>
      <c r="M70" s="165" t="s">
        <v>62</v>
      </c>
      <c r="N70" s="78">
        <f t="shared" si="1"/>
        <v>0</v>
      </c>
      <c r="O70" s="78">
        <f t="shared" si="0"/>
        <v>0</v>
      </c>
      <c r="P70" s="78">
        <f t="shared" si="0"/>
        <v>0</v>
      </c>
      <c r="Q70" s="78">
        <f t="shared" si="0"/>
        <v>0</v>
      </c>
      <c r="R70" s="79">
        <f t="shared" si="0"/>
        <v>0</v>
      </c>
    </row>
    <row r="71" spans="2:18" ht="15" customHeight="1" x14ac:dyDescent="0.2">
      <c r="B71" s="224" t="s">
        <v>35</v>
      </c>
      <c r="C71" s="227" t="s">
        <v>199</v>
      </c>
      <c r="D71" s="163" t="s">
        <v>63</v>
      </c>
      <c r="E71" s="70">
        <f>+ROUND('4. Godinje Tarife'!$E$16*'3. Ostali parametri'!$D$24*'3. Ostali parametri'!$M$14*1/('3. Ostali parametri'!$D$42*24),4)</f>
        <v>0</v>
      </c>
      <c r="F71" s="70">
        <f>+ROUND('4. Godinje Tarife'!$F$16*'3. Ostali parametri'!$D$24*'3. Ostali parametri'!$M$14*1/('3. Ostali parametri'!$E$42*24),4)</f>
        <v>0</v>
      </c>
      <c r="G71" s="70">
        <f>+ROUND('4. Godinje Tarife'!$G$16*'3. Ostali parametri'!$D$24*'3. Ostali parametri'!$M$14*1/('3. Ostali parametri'!$F$42*24),4)</f>
        <v>0</v>
      </c>
      <c r="H71" s="70">
        <f>+ROUND('4. Godinje Tarife'!$H$16*'3. Ostali parametri'!$D$24*'3. Ostali parametri'!$M$14*1/('3. Ostali parametri'!$G$42*24),4)</f>
        <v>0</v>
      </c>
      <c r="I71" s="71">
        <f>+ROUND('4. Godinje Tarife'!$I$16*'3. Ostali parametri'!$D$24*'3. Ostali parametri'!$M$14*1/('3. Ostali parametri'!$H$42*24),4)</f>
        <v>0</v>
      </c>
      <c r="K71" s="224" t="s">
        <v>35</v>
      </c>
      <c r="L71" s="227" t="s">
        <v>205</v>
      </c>
      <c r="M71" s="163" t="s">
        <v>63</v>
      </c>
      <c r="N71" s="70">
        <f t="shared" si="1"/>
        <v>0</v>
      </c>
      <c r="O71" s="70">
        <f t="shared" si="0"/>
        <v>0</v>
      </c>
      <c r="P71" s="70">
        <f t="shared" si="0"/>
        <v>0</v>
      </c>
      <c r="Q71" s="70">
        <f t="shared" si="0"/>
        <v>0</v>
      </c>
      <c r="R71" s="71">
        <f t="shared" si="0"/>
        <v>0</v>
      </c>
    </row>
    <row r="72" spans="2:18" ht="15" customHeight="1" x14ac:dyDescent="0.2">
      <c r="B72" s="225"/>
      <c r="C72" s="228"/>
      <c r="D72" s="164" t="s">
        <v>64</v>
      </c>
      <c r="E72" s="72">
        <f>+ROUND('4. Godinje Tarife'!$E$16*'3. Ostali parametri'!$D$24*'3. Ostali parametri'!$N$14*1/('3. Ostali parametri'!$D$42*24),4)</f>
        <v>0</v>
      </c>
      <c r="F72" s="72">
        <f>+ROUND('4. Godinje Tarife'!$F$16*'3. Ostali parametri'!$D$24*'3. Ostali parametri'!$N$14*1/('3. Ostali parametri'!$E$42*24),4)</f>
        <v>0</v>
      </c>
      <c r="G72" s="72">
        <f>+ROUND('4. Godinje Tarife'!$G$16*'3. Ostali parametri'!$D$24*'3. Ostali parametri'!$N$14*1/('3. Ostali parametri'!$F$42*24),4)</f>
        <v>0</v>
      </c>
      <c r="H72" s="72">
        <f>+ROUND('4. Godinje Tarife'!$H$16*'3. Ostali parametri'!$D$24*'3. Ostali parametri'!$N$14*1/('3. Ostali parametri'!$G$42*24),4)</f>
        <v>0</v>
      </c>
      <c r="I72" s="73">
        <f>+ROUND('4. Godinje Tarife'!$I$16*'3. Ostali parametri'!$D$24*'3. Ostali parametri'!$N$14*1/('3. Ostali parametri'!$H$42*24),4)</f>
        <v>0</v>
      </c>
      <c r="K72" s="225"/>
      <c r="L72" s="228"/>
      <c r="M72" s="164" t="s">
        <v>64</v>
      </c>
      <c r="N72" s="72">
        <f t="shared" si="1"/>
        <v>0</v>
      </c>
      <c r="O72" s="72">
        <f t="shared" si="0"/>
        <v>0</v>
      </c>
      <c r="P72" s="72">
        <f t="shared" si="0"/>
        <v>0</v>
      </c>
      <c r="Q72" s="72">
        <f t="shared" si="0"/>
        <v>0</v>
      </c>
      <c r="R72" s="73">
        <f t="shared" si="0"/>
        <v>0</v>
      </c>
    </row>
    <row r="73" spans="2:18" ht="15" customHeight="1" x14ac:dyDescent="0.2">
      <c r="B73" s="225"/>
      <c r="C73" s="228"/>
      <c r="D73" s="164" t="s">
        <v>65</v>
      </c>
      <c r="E73" s="72">
        <f>+ROUND('4. Godinje Tarife'!$E$16*'3. Ostali parametri'!$D$24*'3. Ostali parametri'!$O$14*1/('3. Ostali parametri'!$D$42*24),4)</f>
        <v>0</v>
      </c>
      <c r="F73" s="72">
        <f>+ROUND('4. Godinje Tarife'!$F$16*'3. Ostali parametri'!$D$24*'3. Ostali parametri'!$O$14*1/('3. Ostali parametri'!$E$42*24),4)</f>
        <v>0</v>
      </c>
      <c r="G73" s="72">
        <f>+ROUND('4. Godinje Tarife'!$G$16*'3. Ostali parametri'!$D$24*'3. Ostali parametri'!$O$14*1/('3. Ostali parametri'!$F$42*24),4)</f>
        <v>0</v>
      </c>
      <c r="H73" s="72">
        <f>+ROUND('4. Godinje Tarife'!$H$16*'3. Ostali parametri'!$D$24*'3. Ostali parametri'!$O$14*1/('3. Ostali parametri'!$G$42*24),4)</f>
        <v>0</v>
      </c>
      <c r="I73" s="73">
        <f>+ROUND('4. Godinje Tarife'!$I$16*'3. Ostali parametri'!$D$24*'3. Ostali parametri'!$O$14*1/('3. Ostali parametri'!$H$42*24),4)</f>
        <v>0</v>
      </c>
      <c r="K73" s="225"/>
      <c r="L73" s="228"/>
      <c r="M73" s="164" t="s">
        <v>65</v>
      </c>
      <c r="N73" s="72">
        <f t="shared" si="1"/>
        <v>0</v>
      </c>
      <c r="O73" s="72">
        <f t="shared" si="0"/>
        <v>0</v>
      </c>
      <c r="P73" s="72">
        <f t="shared" si="0"/>
        <v>0</v>
      </c>
      <c r="Q73" s="72">
        <f t="shared" si="0"/>
        <v>0</v>
      </c>
      <c r="R73" s="73">
        <f t="shared" si="0"/>
        <v>0</v>
      </c>
    </row>
    <row r="74" spans="2:18" ht="15" customHeight="1" x14ac:dyDescent="0.2">
      <c r="B74" s="225"/>
      <c r="C74" s="228"/>
      <c r="D74" s="164" t="s">
        <v>54</v>
      </c>
      <c r="E74" s="72">
        <f>+ROUND('4. Godinje Tarife'!$E$16*'3. Ostali parametri'!$D$24*'3. Ostali parametri'!$D$14*1/('3. Ostali parametri'!$D$42*24),4)</f>
        <v>0</v>
      </c>
      <c r="F74" s="74">
        <f>+ROUND('4. Godinje Tarife'!$F$16*'3. Ostali parametri'!$D$24*'3. Ostali parametri'!$D$14*1/('3. Ostali parametri'!$E$42*24),4)</f>
        <v>0</v>
      </c>
      <c r="G74" s="74">
        <f>+ROUND('4. Godinje Tarife'!$G$16*'3. Ostali parametri'!$D$24*'3. Ostali parametri'!$D$14*1/('3. Ostali parametri'!$F$42*24),4)</f>
        <v>0</v>
      </c>
      <c r="H74" s="74">
        <f>+ROUND('4. Godinje Tarife'!$H$16*'3. Ostali parametri'!$D$24*'3. Ostali parametri'!$D$14*1/('3. Ostali parametri'!$G$42*24),4)</f>
        <v>0</v>
      </c>
      <c r="I74" s="75">
        <f>+ROUND('4. Godinje Tarife'!$I$16*'3. Ostali parametri'!$D$24*'3. Ostali parametri'!$D$14*1/('3. Ostali parametri'!$H$42*24),4)</f>
        <v>0</v>
      </c>
      <c r="K74" s="225"/>
      <c r="L74" s="228"/>
      <c r="M74" s="164" t="s">
        <v>54</v>
      </c>
      <c r="N74" s="72">
        <f t="shared" si="1"/>
        <v>0</v>
      </c>
      <c r="O74" s="74">
        <f t="shared" si="0"/>
        <v>0</v>
      </c>
      <c r="P74" s="74">
        <f t="shared" si="0"/>
        <v>0</v>
      </c>
      <c r="Q74" s="74">
        <f t="shared" si="0"/>
        <v>0</v>
      </c>
      <c r="R74" s="75">
        <f t="shared" ref="R74:R82" si="2">+ROUND((I74*0.1),4)</f>
        <v>0</v>
      </c>
    </row>
    <row r="75" spans="2:18" ht="15" customHeight="1" x14ac:dyDescent="0.2">
      <c r="B75" s="225"/>
      <c r="C75" s="228"/>
      <c r="D75" s="164" t="s">
        <v>55</v>
      </c>
      <c r="E75" s="72">
        <f>+ROUND('4. Godinje Tarife'!$E$16*'3. Ostali parametri'!$D$24*'3. Ostali parametri'!$E$14*1/('3. Ostali parametri'!$D$42*24),4)</f>
        <v>0</v>
      </c>
      <c r="F75" s="74">
        <f>+ROUND('4. Godinje Tarife'!$F$16*'3. Ostali parametri'!$D$24*'3. Ostali parametri'!$E$14*1/('3. Ostali parametri'!$E$42*24),4)</f>
        <v>0</v>
      </c>
      <c r="G75" s="74">
        <f>+ROUND('4. Godinje Tarife'!$G$16*'3. Ostali parametri'!$D$24*'3. Ostali parametri'!$E$14*1/('3. Ostali parametri'!$F$42*24),4)</f>
        <v>0</v>
      </c>
      <c r="H75" s="74">
        <f>+ROUND('4. Godinje Tarife'!$H$16*'3. Ostali parametri'!$D$24*'3. Ostali parametri'!$E$14*1/('3. Ostali parametri'!$G$42*24),4)</f>
        <v>0</v>
      </c>
      <c r="I75" s="75">
        <f>+ROUND('4. Godinje Tarife'!$I$16*'3. Ostali parametri'!$D$24*'3. Ostali parametri'!$E$14*1/('3. Ostali parametri'!$H$42*24),4)</f>
        <v>0</v>
      </c>
      <c r="K75" s="225"/>
      <c r="L75" s="228"/>
      <c r="M75" s="164" t="s">
        <v>55</v>
      </c>
      <c r="N75" s="72">
        <f t="shared" si="1"/>
        <v>0</v>
      </c>
      <c r="O75" s="74">
        <f t="shared" si="1"/>
        <v>0</v>
      </c>
      <c r="P75" s="74">
        <f t="shared" si="1"/>
        <v>0</v>
      </c>
      <c r="Q75" s="74">
        <f t="shared" si="1"/>
        <v>0</v>
      </c>
      <c r="R75" s="75">
        <f t="shared" si="2"/>
        <v>0</v>
      </c>
    </row>
    <row r="76" spans="2:18" ht="15" customHeight="1" x14ac:dyDescent="0.2">
      <c r="B76" s="225"/>
      <c r="C76" s="228"/>
      <c r="D76" s="164" t="s">
        <v>56</v>
      </c>
      <c r="E76" s="72">
        <f>+ROUND('4. Godinje Tarife'!$E$16*'3. Ostali parametri'!$D$24*'3. Ostali parametri'!$F$14*1/('3. Ostali parametri'!$D$42*24),4)</f>
        <v>0</v>
      </c>
      <c r="F76" s="74">
        <f>+ROUND('4. Godinje Tarife'!$F$16*'3. Ostali parametri'!$D$24*'3. Ostali parametri'!$F$14*1/('3. Ostali parametri'!$E$42*24),4)</f>
        <v>0</v>
      </c>
      <c r="G76" s="74">
        <f>+ROUND('4. Godinje Tarife'!$G$16*'3. Ostali parametri'!$D$24*'3. Ostali parametri'!$F$14*1/('3. Ostali parametri'!$F$42*24),4)</f>
        <v>0</v>
      </c>
      <c r="H76" s="74">
        <f>+ROUND('4. Godinje Tarife'!$H$16*'3. Ostali parametri'!$D$24*'3. Ostali parametri'!$F$14*1/('3. Ostali parametri'!$G$42*24),4)</f>
        <v>0</v>
      </c>
      <c r="I76" s="75">
        <f>+ROUND('4. Godinje Tarife'!$I$16*'3. Ostali parametri'!$D$24*'3. Ostali parametri'!$F$14*1/('3. Ostali parametri'!$H$42*24),4)</f>
        <v>0</v>
      </c>
      <c r="K76" s="225"/>
      <c r="L76" s="228"/>
      <c r="M76" s="164" t="s">
        <v>56</v>
      </c>
      <c r="N76" s="72">
        <f t="shared" ref="N76:Q82" si="3">+ROUND((E76*0.1),4)</f>
        <v>0</v>
      </c>
      <c r="O76" s="74">
        <f t="shared" si="3"/>
        <v>0</v>
      </c>
      <c r="P76" s="74">
        <f t="shared" si="3"/>
        <v>0</v>
      </c>
      <c r="Q76" s="74">
        <f t="shared" si="3"/>
        <v>0</v>
      </c>
      <c r="R76" s="75">
        <f t="shared" si="2"/>
        <v>0</v>
      </c>
    </row>
    <row r="77" spans="2:18" ht="15" customHeight="1" x14ac:dyDescent="0.2">
      <c r="B77" s="225"/>
      <c r="C77" s="228"/>
      <c r="D77" s="164" t="s">
        <v>57</v>
      </c>
      <c r="E77" s="72">
        <f>+ROUND('4. Godinje Tarife'!$E$16*'3. Ostali parametri'!$D$24*'3. Ostali parametri'!$G$14*1/('3. Ostali parametri'!$D$42*24),4)</f>
        <v>0</v>
      </c>
      <c r="F77" s="74">
        <f>+ROUND('4. Godinje Tarife'!$F$16*'3. Ostali parametri'!$D$24*'3. Ostali parametri'!$G$14*1/('3. Ostali parametri'!$E$42*24),4)</f>
        <v>0</v>
      </c>
      <c r="G77" s="74">
        <f>+ROUND('4. Godinje Tarife'!$G$16*'3. Ostali parametri'!$D$24*'3. Ostali parametri'!$G$14*1/('3. Ostali parametri'!$F$42*24),4)</f>
        <v>0</v>
      </c>
      <c r="H77" s="74">
        <f>+ROUND('4. Godinje Tarife'!$H$16*'3. Ostali parametri'!$D$24*'3. Ostali parametri'!$G$14*1/('3. Ostali parametri'!$G$42*24),4)</f>
        <v>0</v>
      </c>
      <c r="I77" s="75">
        <f>+ROUND('4. Godinje Tarife'!$I$16*'3. Ostali parametri'!$D$24*'3. Ostali parametri'!$G$14*1/('3. Ostali parametri'!$H$42*24),4)</f>
        <v>0</v>
      </c>
      <c r="K77" s="225"/>
      <c r="L77" s="228"/>
      <c r="M77" s="164" t="s">
        <v>57</v>
      </c>
      <c r="N77" s="72">
        <f t="shared" si="3"/>
        <v>0</v>
      </c>
      <c r="O77" s="74">
        <f t="shared" si="3"/>
        <v>0</v>
      </c>
      <c r="P77" s="74">
        <f t="shared" si="3"/>
        <v>0</v>
      </c>
      <c r="Q77" s="74">
        <f t="shared" si="3"/>
        <v>0</v>
      </c>
      <c r="R77" s="75">
        <f t="shared" si="2"/>
        <v>0</v>
      </c>
    </row>
    <row r="78" spans="2:18" ht="15" customHeight="1" x14ac:dyDescent="0.2">
      <c r="B78" s="225"/>
      <c r="C78" s="228"/>
      <c r="D78" s="164" t="s">
        <v>206</v>
      </c>
      <c r="E78" s="72">
        <f>+ROUND('4. Godinje Tarife'!$E$16*'3. Ostali parametri'!$D$24*'3. Ostali parametri'!$H$14*1/('3. Ostali parametri'!$D$42*24),4)</f>
        <v>0</v>
      </c>
      <c r="F78" s="74">
        <f>+ROUND('4. Godinje Tarife'!$F$16*'3. Ostali parametri'!$D$24*'3. Ostali parametri'!$H$14*1/('3. Ostali parametri'!$E$42*24),4)</f>
        <v>0</v>
      </c>
      <c r="G78" s="74">
        <f>+ROUND('4. Godinje Tarife'!$G$16*'3. Ostali parametri'!$D$24*'3. Ostali parametri'!$H$14*1/('3. Ostali parametri'!$F$42*24),4)</f>
        <v>0</v>
      </c>
      <c r="H78" s="74">
        <f>+ROUND('4. Godinje Tarife'!$H$16*'3. Ostali parametri'!$D$24*'3. Ostali parametri'!$H$14*1/('3. Ostali parametri'!$G$42*24),4)</f>
        <v>0</v>
      </c>
      <c r="I78" s="75">
        <f>+ROUND('4. Godinje Tarife'!$I$16*'3. Ostali parametri'!$D$24*'3. Ostali parametri'!$H$14*1/('3. Ostali parametri'!$H$42*24),4)</f>
        <v>0</v>
      </c>
      <c r="K78" s="225"/>
      <c r="L78" s="228"/>
      <c r="M78" s="164" t="s">
        <v>206</v>
      </c>
      <c r="N78" s="72">
        <f t="shared" si="3"/>
        <v>0</v>
      </c>
      <c r="O78" s="74">
        <f t="shared" si="3"/>
        <v>0</v>
      </c>
      <c r="P78" s="74">
        <f t="shared" si="3"/>
        <v>0</v>
      </c>
      <c r="Q78" s="74">
        <f t="shared" si="3"/>
        <v>0</v>
      </c>
      <c r="R78" s="75">
        <f t="shared" si="2"/>
        <v>0</v>
      </c>
    </row>
    <row r="79" spans="2:18" ht="15" customHeight="1" x14ac:dyDescent="0.2">
      <c r="B79" s="225"/>
      <c r="C79" s="228"/>
      <c r="D79" s="164" t="s">
        <v>59</v>
      </c>
      <c r="E79" s="72">
        <f>+ROUND('4. Godinje Tarife'!$E$16*'3. Ostali parametri'!$D$24*'3. Ostali parametri'!$I$14*1/('3. Ostali parametri'!$D$42*24),4)</f>
        <v>0</v>
      </c>
      <c r="F79" s="72">
        <f>+ROUND('4. Godinje Tarife'!$F$16*'3. Ostali parametri'!$D$24*'3. Ostali parametri'!$I$14*1/('3. Ostali parametri'!$E$42*24),4)</f>
        <v>0</v>
      </c>
      <c r="G79" s="72">
        <f>+ROUND('4. Godinje Tarife'!$G$16*'3. Ostali parametri'!$D$24*'3. Ostali parametri'!$I$14*1/('3. Ostali parametri'!$F$42*24),4)</f>
        <v>0</v>
      </c>
      <c r="H79" s="72">
        <f>+ROUND('4. Godinje Tarife'!$H$16*'3. Ostali parametri'!$D$24*'3. Ostali parametri'!$I$14*1/('3. Ostali parametri'!$G$42*24),4)</f>
        <v>0</v>
      </c>
      <c r="I79" s="73">
        <f>+ROUND('4. Godinje Tarife'!$I$16*'3. Ostali parametri'!$D$24*'3. Ostali parametri'!$I$14*1/('3. Ostali parametri'!$H$42*24),4)</f>
        <v>0</v>
      </c>
      <c r="K79" s="225"/>
      <c r="L79" s="228"/>
      <c r="M79" s="164" t="s">
        <v>59</v>
      </c>
      <c r="N79" s="72">
        <f t="shared" si="3"/>
        <v>0</v>
      </c>
      <c r="O79" s="72">
        <f t="shared" si="3"/>
        <v>0</v>
      </c>
      <c r="P79" s="72">
        <f t="shared" si="3"/>
        <v>0</v>
      </c>
      <c r="Q79" s="72">
        <f t="shared" si="3"/>
        <v>0</v>
      </c>
      <c r="R79" s="73">
        <f t="shared" si="2"/>
        <v>0</v>
      </c>
    </row>
    <row r="80" spans="2:18" ht="15" customHeight="1" x14ac:dyDescent="0.2">
      <c r="B80" s="225"/>
      <c r="C80" s="228"/>
      <c r="D80" s="164" t="s">
        <v>60</v>
      </c>
      <c r="E80" s="72">
        <f>+ROUND('4. Godinje Tarife'!$E$16*'3. Ostali parametri'!$D$24*'3. Ostali parametri'!$J$14*1/('3. Ostali parametri'!$D$42*24),4)</f>
        <v>0</v>
      </c>
      <c r="F80" s="72">
        <f>+ROUND('4. Godinje Tarife'!$F$16*'3. Ostali parametri'!$D$24*'3. Ostali parametri'!$J$14*1/('3. Ostali parametri'!$E$42*24),4)</f>
        <v>0</v>
      </c>
      <c r="G80" s="72">
        <f>+ROUND('4. Godinje Tarife'!$G$16*'3. Ostali parametri'!$D$24*'3. Ostali parametri'!$J$14*1/('3. Ostali parametri'!$F$42*24),4)</f>
        <v>0</v>
      </c>
      <c r="H80" s="72">
        <f>+ROUND('4. Godinje Tarife'!$H$16*'3. Ostali parametri'!$D$24*'3. Ostali parametri'!$J$14*1/('3. Ostali parametri'!$G$42*24),4)</f>
        <v>0</v>
      </c>
      <c r="I80" s="73">
        <f>+ROUND('4. Godinje Tarife'!$I$16*'3. Ostali parametri'!$D$24*'3. Ostali parametri'!$J$14*1/('3. Ostali parametri'!$H$42*24),4)</f>
        <v>0</v>
      </c>
      <c r="K80" s="225"/>
      <c r="L80" s="228"/>
      <c r="M80" s="164" t="s">
        <v>60</v>
      </c>
      <c r="N80" s="72">
        <f t="shared" si="3"/>
        <v>0</v>
      </c>
      <c r="O80" s="72">
        <f t="shared" si="3"/>
        <v>0</v>
      </c>
      <c r="P80" s="72">
        <f t="shared" si="3"/>
        <v>0</v>
      </c>
      <c r="Q80" s="72">
        <f t="shared" si="3"/>
        <v>0</v>
      </c>
      <c r="R80" s="73">
        <f t="shared" si="2"/>
        <v>0</v>
      </c>
    </row>
    <row r="81" spans="2:18" ht="15" customHeight="1" x14ac:dyDescent="0.2">
      <c r="B81" s="225"/>
      <c r="C81" s="228"/>
      <c r="D81" s="164" t="s">
        <v>61</v>
      </c>
      <c r="E81" s="72">
        <f>+ROUND('4. Godinje Tarife'!$E$16*'3. Ostali parametri'!$D$24*'3. Ostali parametri'!$K$14*1/('3. Ostali parametri'!$D$42*24),4)</f>
        <v>0</v>
      </c>
      <c r="F81" s="72">
        <f>+ROUND('4. Godinje Tarife'!$F$16*'3. Ostali parametri'!$D$24*'3. Ostali parametri'!$K$14*1/('3. Ostali parametri'!$E$42*24),4)</f>
        <v>0</v>
      </c>
      <c r="G81" s="72">
        <f>+ROUND('4. Godinje Tarife'!$G$16*'3. Ostali parametri'!$D$24*'3. Ostali parametri'!$K$14*1/('3. Ostali parametri'!$F$42*24),4)</f>
        <v>0</v>
      </c>
      <c r="H81" s="72">
        <f>+ROUND('4. Godinje Tarife'!$H$16*'3. Ostali parametri'!$D$24*'3. Ostali parametri'!$K$14*1/('3. Ostali parametri'!$G$42*24),4)</f>
        <v>0</v>
      </c>
      <c r="I81" s="73">
        <f>+ROUND('4. Godinje Tarife'!$I$16*'3. Ostali parametri'!$D$24*'3. Ostali parametri'!$K$14*1/('3. Ostali parametri'!$H$42*24),4)</f>
        <v>0</v>
      </c>
      <c r="K81" s="225"/>
      <c r="L81" s="228"/>
      <c r="M81" s="164" t="s">
        <v>61</v>
      </c>
      <c r="N81" s="72">
        <f t="shared" si="3"/>
        <v>0</v>
      </c>
      <c r="O81" s="72">
        <f t="shared" si="3"/>
        <v>0</v>
      </c>
      <c r="P81" s="72">
        <f t="shared" si="3"/>
        <v>0</v>
      </c>
      <c r="Q81" s="72">
        <f t="shared" si="3"/>
        <v>0</v>
      </c>
      <c r="R81" s="73">
        <f t="shared" si="2"/>
        <v>0</v>
      </c>
    </row>
    <row r="82" spans="2:18" ht="15" customHeight="1" thickBot="1" x14ac:dyDescent="0.25">
      <c r="B82" s="226"/>
      <c r="C82" s="229"/>
      <c r="D82" s="168" t="s">
        <v>62</v>
      </c>
      <c r="E82" s="76">
        <f>+ROUND('4. Godinje Tarife'!$E$16*'3. Ostali parametri'!$D$24*'3. Ostali parametri'!$L$14*1/('3. Ostali parametri'!$D$42*24),4)</f>
        <v>0</v>
      </c>
      <c r="F82" s="76">
        <f>+ROUND('4. Godinje Tarife'!$F$16*'3. Ostali parametri'!$D$24*'3. Ostali parametri'!$L$14*1/('3. Ostali parametri'!$E$42*24),4)</f>
        <v>0</v>
      </c>
      <c r="G82" s="76">
        <f>+ROUND('4. Godinje Tarife'!$G$16*'3. Ostali parametri'!$D$24*'3. Ostali parametri'!$L$14*1/('3. Ostali parametri'!$F$42*24),4)</f>
        <v>0</v>
      </c>
      <c r="H82" s="76">
        <f>+ROUND('4. Godinje Tarife'!$H$16*'3. Ostali parametri'!$D$24*'3. Ostali parametri'!$L$14*1/('3. Ostali parametri'!$G$42*24),4)</f>
        <v>0</v>
      </c>
      <c r="I82" s="77">
        <f>+ROUND('4. Godinje Tarife'!$I$16*'3. Ostali parametri'!$D$24*'3. Ostali parametri'!$L$14*1/('3. Ostali parametri'!$H$42*24),4)</f>
        <v>0</v>
      </c>
      <c r="K82" s="226"/>
      <c r="L82" s="229"/>
      <c r="M82" s="168" t="s">
        <v>62</v>
      </c>
      <c r="N82" s="76">
        <f t="shared" si="3"/>
        <v>0</v>
      </c>
      <c r="O82" s="76">
        <f t="shared" si="3"/>
        <v>0</v>
      </c>
      <c r="P82" s="76">
        <f t="shared" si="3"/>
        <v>0</v>
      </c>
      <c r="Q82" s="76">
        <f t="shared" si="3"/>
        <v>0</v>
      </c>
      <c r="R82" s="77">
        <f t="shared" si="2"/>
        <v>0</v>
      </c>
    </row>
    <row r="83" spans="2:18" ht="13.5" thickTop="1" x14ac:dyDescent="0.2"/>
  </sheetData>
  <mergeCells count="27">
    <mergeCell ref="B6:R6"/>
    <mergeCell ref="B8:I8"/>
    <mergeCell ref="K8:R8"/>
    <mergeCell ref="B11:B22"/>
    <mergeCell ref="C11:C22"/>
    <mergeCell ref="K11:K22"/>
    <mergeCell ref="L11:L22"/>
    <mergeCell ref="B23:B34"/>
    <mergeCell ref="C23:C34"/>
    <mergeCell ref="K23:K34"/>
    <mergeCell ref="L23:L34"/>
    <mergeCell ref="B35:B46"/>
    <mergeCell ref="C35:C46"/>
    <mergeCell ref="K35:K46"/>
    <mergeCell ref="L35:L46"/>
    <mergeCell ref="B71:B82"/>
    <mergeCell ref="C71:C82"/>
    <mergeCell ref="K71:K82"/>
    <mergeCell ref="L71:L82"/>
    <mergeCell ref="B47:B58"/>
    <mergeCell ref="C47:C58"/>
    <mergeCell ref="K47:K58"/>
    <mergeCell ref="L47:L58"/>
    <mergeCell ref="B59:B70"/>
    <mergeCell ref="C59:C70"/>
    <mergeCell ref="K59:K70"/>
    <mergeCell ref="L59:L70"/>
  </mergeCells>
  <printOptions horizontalCentered="1" verticalCentered="1"/>
  <pageMargins left="0.17" right="0.17" top="0.55000000000000004" bottom="0.27" header="0.17" footer="0.17"/>
  <pageSetup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9307313DF4214F859079F756EB6099" ma:contentTypeVersion="15" ma:contentTypeDescription="Kreiraj novi dokument." ma:contentTypeScope="" ma:versionID="ee80d462ed7b8071834122ccdef4c872">
  <xsd:schema xmlns:xsd="http://www.w3.org/2001/XMLSchema" xmlns:xs="http://www.w3.org/2001/XMLSchema" xmlns:p="http://schemas.microsoft.com/office/2006/metadata/properties" xmlns:ns2="14f6098f-ed2f-45f7-b5c4-e86cd16d04ce" xmlns:ns3="842c2a19-54a3-453f-804b-e597384e5845" targetNamespace="http://schemas.microsoft.com/office/2006/metadata/properties" ma:root="true" ma:fieldsID="c3a33858e773d3b45eb310e26c22b78b" ns2:_="" ns3:_="">
    <xsd:import namespace="14f6098f-ed2f-45f7-b5c4-e86cd16d04ce"/>
    <xsd:import namespace="842c2a19-54a3-453f-804b-e597384e58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6098f-ed2f-45f7-b5c4-e86cd16d0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254ba11c-a5d8-4407-9d3f-84f61b116c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c2a19-54a3-453f-804b-e597384e584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Kolona „Sveobuhvatna klasifikacija“" ma:hidden="true" ma:list="{fe8e5a12-6190-4c04-af37-358a1c858906}" ma:internalName="TaxCatchAll" ma:showField="CatchAllData" ma:web="842c2a19-54a3-453f-804b-e597384e5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2c2a19-54a3-453f-804b-e597384e5845" xsi:nil="true"/>
    <lcf76f155ced4ddcb4097134ff3c332f xmlns="14f6098f-ed2f-45f7-b5c4-e86cd16d04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63CA918-6F52-4D15-9B2B-F6ECFE62C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6098f-ed2f-45f7-b5c4-e86cd16d04ce"/>
    <ds:schemaRef ds:uri="842c2a19-54a3-453f-804b-e597384e58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8E4B1D-FFA8-4318-BE35-64A50BC9D787}">
  <ds:schemaRefs>
    <ds:schemaRef ds:uri="http://schemas.microsoft.com/office/2006/metadata/properties"/>
    <ds:schemaRef ds:uri="http://schemas.microsoft.com/office/infopath/2007/PartnerControls"/>
    <ds:schemaRef ds:uri="842c2a19-54a3-453f-804b-e597384e5845"/>
    <ds:schemaRef ds:uri="14f6098f-ed2f-45f7-b5c4-e86cd16d04ce"/>
  </ds:schemaRefs>
</ds:datastoreItem>
</file>

<file path=customXml/itemProps3.xml><?xml version="1.0" encoding="utf-8"?>
<ds:datastoreItem xmlns:ds="http://schemas.openxmlformats.org/officeDocument/2006/customXml" ds:itemID="{1C5E7D04-746B-46C9-A2D6-ADBB09CE6D9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BECB18-975E-4032-B70D-313EA19A552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Naslovna strana</vt:lpstr>
      <vt:lpstr>1. Ulazni tehnicki podaci</vt:lpstr>
      <vt:lpstr>2. Ulazni ekonomski podaci</vt:lpstr>
      <vt:lpstr>3. Ostali parametri</vt:lpstr>
      <vt:lpstr>4. Godinje Tarife</vt:lpstr>
      <vt:lpstr>5. Kvartalne Tarife</vt:lpstr>
      <vt:lpstr>6. Mesečne Tarife</vt:lpstr>
      <vt:lpstr>7. Dnevne tarife</vt:lpstr>
      <vt:lpstr>8. Unutardnevne tarife</vt:lpstr>
      <vt:lpstr>'1. Ulazni tehnicki podaci'!Print_Area</vt:lpstr>
      <vt:lpstr>'2. Ulazni ekonomski podaci'!Print_Area</vt:lpstr>
      <vt:lpstr>'3. Ostali parametri'!Print_Area</vt:lpstr>
      <vt:lpstr>'4. Godinje Tarife'!Print_Area</vt:lpstr>
      <vt:lpstr>'5. Kvartalne Tarife'!Print_Area</vt:lpstr>
      <vt:lpstr>'6. Mesečne Tarife'!Print_Area</vt:lpstr>
      <vt:lpstr>'7. Dnevne tarife'!Print_Area</vt:lpstr>
      <vt:lpstr>'8. Unutardnevne tarife'!Print_Area</vt:lpstr>
      <vt:lpstr>'Naslovna strana'!Print_Area</vt:lpstr>
    </vt:vector>
  </TitlesOfParts>
  <Company>JAEC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Aitken</dc:creator>
  <cp:lastModifiedBy>Slobodan Jovanovic</cp:lastModifiedBy>
  <cp:lastPrinted>2023-06-30T11:20:57Z</cp:lastPrinted>
  <dcterms:created xsi:type="dcterms:W3CDTF">2005-03-04T19:51:45Z</dcterms:created>
  <dcterms:modified xsi:type="dcterms:W3CDTF">2026-03-09T11:29:11Z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Mladen Petronijevic</vt:lpwstr>
  </property>
  <property fmtid="{D5CDD505-2E9C-101B-9397-08002B2CF9AE}" pid="3" name="Order">
    <vt:lpwstr>3587000.00000000</vt:lpwstr>
  </property>
  <property fmtid="{D5CDD505-2E9C-101B-9397-08002B2CF9AE}" pid="4" name="display_urn:schemas-microsoft-com:office:office#Author">
    <vt:lpwstr>Mladen Petronijevic</vt:lpwstr>
  </property>
  <property fmtid="{D5CDD505-2E9C-101B-9397-08002B2CF9AE}" pid="5" name="MediaServiceImageTags">
    <vt:lpwstr/>
  </property>
  <property fmtid="{D5CDD505-2E9C-101B-9397-08002B2CF9AE}" pid="6" name="ContentTypeId">
    <vt:lpwstr>0x010100DA9307313DF4214F859079F756EB6099</vt:lpwstr>
  </property>
</Properties>
</file>